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財政課\財政係\財政係【共通】\【B-0-0-1】　財政関係一般文書\令和０５年度（財政関係一般文書）\02　県（地方局）照会・報告\R06.03.05【315〆】令和４年度財政状況資料集の作成等について\04　回答\"/>
    </mc:Choice>
  </mc:AlternateContent>
  <xr:revisionPtr revIDLastSave="0" documentId="13_ncr:1_{095FF8A7-6843-4612-98B4-6084EF78591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W34" i="10"/>
  <c r="BW35" i="10" s="1"/>
  <c r="BW36" i="10" s="1"/>
  <c r="BW37" i="10" s="1"/>
  <c r="BW38" i="10" s="1"/>
  <c r="BW39" i="10" s="1"/>
  <c r="BW40" i="10" s="1"/>
  <c r="BW41" i="10" s="1"/>
  <c r="BW42" i="10" s="1"/>
  <c r="BW43" i="10" s="1"/>
  <c r="BE34" i="10"/>
  <c r="C34" i="10"/>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<sst xmlns="http://schemas.openxmlformats.org/spreadsheetml/2006/main" count="1185" uniqueCount="608">
  <si>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</si>
  <si>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</si>
  <si>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</si>
  <si>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</si>
  <si>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</si>
  <si>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</si>
  <si>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</si>
  <si>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</si>
  <si>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</si>
  <si>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</si>
  <si>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</si>
  <si>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</si>
  <si>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</si>
  <si>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</si>
  <si>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</si>
  <si>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</si>
  <si>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</si>
  <si>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</si>
  <si>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</si>
  <si>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</si>
  <si>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</si>
  <si>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</si>
  <si>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</si>
  <si>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</si>
  <si>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</si>
  <si>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</si>
  <si>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</si>
  <si>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</si>
  <si>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</si>
  <si>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</si>
  <si>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</si>
  <si>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</si>
  <si>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</si>
  <si>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</si>
  <si>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</si>
  <si>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</si>
  <si>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</si>
  <si>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</si>
  <si>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</si>
  <si>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</si>
  <si>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</si>
  <si>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</si>
  <si>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</si>
  <si>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</si>
  <si>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</si>
  <si>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</si>
  <si>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</si>
  <si>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</si>
  <si>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</si>
  <si>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</si>
  <si>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</si>
  <si>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</si>
  <si>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</si>
  <si>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</si>
  <si>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</si>
  <si>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</si>
  <si>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</si>
  <si>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</si>
  <si>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</si>
  <si>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</si>
  <si>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</si>
  <si>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</si>
  <si>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</si>
  <si>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</si>
  <si>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</si>
  <si>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</si>
  <si>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</si>
  <si>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</si>
  <si>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</si>
  <si>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</si>
  <si>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</si>
  <si>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</si>
  <si>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</si>
  <si>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</si>
  <si>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</si>
  <si>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</si>
  <si>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</si>
  <si>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</si>
  <si>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</si>
  <si>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</si>
  <si>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</si>
  <si>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</si>
  <si>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</si>
  <si>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</si>
  <si>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</si>
  <si>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</si>
  <si>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</si>
  <si>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</si>
  <si>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</si>
  <si>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</si>
  <si>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</si>
  <si>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</si>
  <si>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</si>
  <si>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</si>
  <si>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</si>
  <si>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</si>
  <si>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</si>
  <si>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</si>
  <si>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</si>
  <si>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</si>
  <si>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</si>
  <si>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</si>
  <si>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</si>
  <si>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</si>
  <si>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</si>
  <si>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</si>
  <si>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</si>
  <si>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</si>
  <si>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</si>
  <si>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</si>
  <si>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</si>
  <si>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</si>
  <si>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</si>
  <si>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</si>
  <si>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</si>
  <si>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</si>
  <si>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</si>
  <si>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</si>
  <si>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</si>
  <si>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</si>
  <si>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</si>
  <si>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</si>
  <si>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</si>
  <si>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</si>
  <si>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</si>
  <si>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</si>
  <si>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</si>
  <si>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</si>
  <si>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</si>
  <si>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</si>
  <si>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</si>
  <si>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</si>
  <si>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</si>
  <si>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</si>
  <si>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</si>
  <si>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</si>
  <si>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</si>
  <si>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</si>
  <si>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</si>
  <si>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</si>
  <si>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</si>
  <si>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</si>
  <si>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</si>
  <si>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</si>
  <si>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</si>
  <si>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</si>
  <si>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</si>
  <si>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</si>
  <si>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</si>
  <si>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</si>
  <si>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</si>
  <si>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</si>
  <si>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</si>
  <si>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</si>
  <si>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</si>
  <si>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</si>
  <si>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</si>
  <si>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</si>
  <si>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</si>
  <si>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</si>
  <si>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</si>
  <si>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</si>
  <si>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</si>
  <si>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</si>
  <si>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</si>
  <si>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</si>
  <si>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</si>
  <si>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</si>
  <si>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</si>
  <si>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</si>
  <si>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</si>
  <si>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</si>
  <si>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</si>
  <si>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</si>
  <si>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</si>
  <si>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</si>
  <si>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</si>
  <si>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</si>
  <si>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</si>
  <si>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</si>
  <si>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</si>
  <si>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</si>
  <si>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</si>
  <si>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</si>
  <si>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</si>
  <si>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</si>
  <si>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</si>
  <si>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</si>
  <si>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</si>
  <si>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</si>
  <si>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</si>
  <si>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</si>
  <si>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</si>
  <si>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</si>
  <si>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</si>
  <si>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</si>
  <si>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</si>
  <si>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</si>
  <si>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</si>
  <si>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</si>
  <si>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</si>
  <si>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</si>
  <si>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</si>
  <si>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</si>
  <si>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</si>
  <si>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</si>
  <si>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</si>
  <si>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</si>
  <si>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</si>
  <si>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</si>
  <si>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</si>
  <si>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</si>
  <si>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</si>
  <si>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</si>
  <si>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</si>
  <si>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</si>
  <si>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</si>
  <si>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</si>
  <si>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</si>
  <si>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愛媛県松前町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</si>
  <si>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</si>
  <si>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</si>
  <si>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</si>
  <si>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</si>
  <si>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</si>
  <si>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</si>
  <si>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</si>
  <si>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</si>
  <si>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</si>
  <si>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</si>
  <si>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</si>
  <si>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</si>
  <si>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</si>
  <si>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</si>
  <si>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</si>
  <si>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</si>
  <si>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</si>
  <si>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</si>
  <si>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</si>
  <si>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</si>
  <si>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</si>
  <si>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</si>
  <si>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</si>
  <si>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</si>
  <si>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</si>
  <si>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</si>
  <si>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</si>
  <si>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</si>
  <si>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</si>
  <si>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</si>
  <si>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</si>
  <si>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</si>
  <si>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</si>
  <si>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</si>
  <si>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</si>
  <si>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</si>
  <si>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</si>
  <si>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</si>
  <si>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</si>
  <si>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</si>
  <si>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</si>
  <si>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</si>
  <si>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</si>
  <si>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</si>
  <si>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</si>
  <si>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</si>
  <si>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</si>
  <si>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</si>
  <si>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</si>
  <si>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</si>
  <si>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</si>
  <si>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</si>
  <si>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</si>
  <si>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</si>
  <si>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</si>
  <si>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</si>
  <si>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</si>
  <si>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</si>
  <si>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</si>
  <si>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</si>
  <si>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</si>
  <si>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</si>
  <si>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</si>
  <si>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</si>
  <si>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</si>
  <si>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</si>
  <si>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</si>
  <si>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</si>
  <si>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</si>
  <si>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</si>
  <si>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</si>
  <si>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</si>
  <si>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</si>
  <si>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</si>
  <si>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</si>
  <si>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</si>
  <si>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</si>
  <si>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</si>
  <si>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</si>
  <si>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</si>
  <si>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</si>
  <si>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</si>
  <si>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</si>
  <si>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</si>
  <si>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</si>
  <si>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</si>
  <si>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</si>
  <si>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</si>
  <si>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</si>
  <si>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</si>
  <si>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</si>
  <si>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</si>
  <si>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</si>
  <si>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</si>
  <si>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</si>
  <si>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</si>
  <si>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</si>
  <si>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</si>
  <si>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</si>
  <si>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</si>
  <si>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</si>
  <si>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</si>
  <si>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</si>
  <si>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</si>
  <si>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</si>
  <si>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</si>
  <si>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</si>
  <si>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</si>
  <si>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</si>
  <si>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</si>
  <si>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</si>
  <si>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</si>
  <si>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</si>
  <si>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</si>
  <si>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</si>
  <si>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</si>
  <si>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</si>
  <si>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</si>
  <si>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</si>
  <si>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</si>
  <si>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</si>
  <si>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</si>
  <si>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</si>
  <si>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</si>
  <si>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</si>
  <si>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</si>
  <si>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</si>
  <si>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</si>
  <si>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</si>
  <si>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</si>
  <si>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</si>
  <si>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</si>
  <si>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</si>
  <si>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</si>
  <si>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</si>
  <si>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</si>
  <si>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</si>
  <si>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</si>
  <si>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</si>
  <si>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</si>
  <si>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</si>
  <si>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</si>
  <si>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</si>
  <si>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</si>
  <si>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</si>
  <si>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</si>
  <si>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</si>
  <si>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</si>
  <si>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</si>
  <si>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</si>
  <si>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</si>
  <si>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</si>
  <si>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愛媛県松前町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</si>
  <si>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</si>
  <si>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</si>
  <si>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</si>
  <si>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</si>
  <si>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</si>
  <si>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</si>
  <si>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</si>
  <si>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</si>
  <si>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</si>
  <si>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</si>
  <si>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</si>
  <si>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</si>
  <si>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</si>
  <si>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</si>
  <si>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</si>
  <si>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</si>
  <si>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</si>
  <si>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</si>
  <si>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</si>
  <si>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</si>
  <si>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</si>
  <si>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</si>
  <si>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</si>
  <si>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</si>
  <si>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</si>
  <si>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</si>
  <si>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</si>
  <si>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</si>
  <si>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</si>
  <si>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</si>
  <si>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</si>
  <si>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</si>
  <si>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</si>
  <si>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</si>
  <si>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</si>
  <si>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</si>
  <si>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</si>
  <si>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</si>
  <si>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</si>
  <si>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</si>
  <si>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</si>
  <si>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</si>
  <si>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</si>
  <si>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</si>
  <si>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</si>
  <si>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</si>
  <si>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</si>
  <si>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</si>
  <si>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</si>
  <si>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</si>
  <si>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</si>
  <si>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</si>
  <si>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</si>
  <si>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</si>
  <si>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</si>
  <si>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</si>
  <si>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</si>
  <si>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</si>
  <si>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</si>
  <si>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</si>
  <si>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</si>
  <si>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</si>
  <si>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</si>
  <si>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</si>
  <si>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</si>
  <si>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</si>
  <si>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</si>
  <si>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</si>
  <si>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</si>
  <si>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</si>
  <si>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</si>
  <si>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</si>
  <si>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</si>
  <si>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</si>
  <si>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</si>
  <si>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</si>
  <si>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</si>
  <si>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</si>
  <si>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</si>
  <si>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</si>
  <si>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</si>
  <si>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</si>
  <si>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</si>
  <si>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</si>
  <si>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</si>
  <si>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</si>
  <si>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</si>
  <si>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</si>
  <si>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</si>
  <si>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</si>
  <si>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</si>
  <si>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</si>
  <si>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</si>
  <si>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</si>
  <si>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</si>
  <si>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</si>
  <si>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</si>
  <si>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</si>
  <si>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</si>
  <si>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</si>
  <si>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</si>
  <si>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</si>
  <si>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</si>
  <si>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</si>
  <si>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</si>
  <si>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</si>
  <si>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</si>
  <si>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</si>
  <si>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</si>
  <si>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</si>
  <si>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</si>
  <si>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</si>
  <si>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</si>
  <si>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</si>
  <si>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</si>
  <si>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</si>
  <si>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</si>
  <si>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</si>
  <si>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</si>
  <si>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</si>
  <si>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</si>
  <si>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</si>
  <si>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</si>
  <si>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</si>
  <si>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</si>
  <si>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</si>
  <si>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</si>
  <si>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</si>
  <si>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</si>
  <si>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</si>
  <si>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</si>
  <si>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</si>
  <si>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</si>
  <si>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</si>
  <si>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</si>
  <si>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</si>
  <si>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</si>
  <si>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</si>
  <si>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</si>
  <si>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</si>
  <si>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</si>
  <si>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</si>
  <si>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</si>
  <si>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</si>
  <si>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</si>
  <si>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</si>
  <si>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</si>
  <si>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</si>
  <si>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</si>
  <si>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</si>
  <si>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</si>
  <si>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</si>
  <si>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</si>
  <si>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</si>
  <si>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</si>
  <si>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</si>
  <si>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</si>
  <si>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</si>
  <si>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</si>
  <si>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</si>
  <si>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</si>
  <si>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</si>
  <si>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</si>
  <si>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</si>
  <si>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</si>
  <si>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</si>
  <si>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</si>
  <si>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</si>
  <si>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</si>
  <si>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</si>
  <si>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</si>
  <si>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</si>
  <si>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</si>
  <si>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</si>
  <si>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</si>
  <si>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</si>
  <si>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</si>
  <si>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</si>
  <si>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</si>
  <si>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</si>
  <si>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</si>
  <si>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</si>
  <si>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</si>
  <si>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</si>
  <si>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</si>
  <si>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</si>
  <si>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</si>
  <si>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</si>
  <si>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</si>
  <si>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</si>
  <si>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</si>
  <si>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</si>
  <si>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0.24</t>
  </si>
  <si>
    <t>▲ 1.47</t>
  </si>
  <si>
    <t>水道事業会計</t>
  </si>
  <si>
    <t>一般会計</t>
  </si>
  <si>
    <t>国民健康保険特別会計</t>
  </si>
  <si>
    <t>介護保険特別会計（保険事業勘定）</t>
  </si>
  <si>
    <t>下水道事業会計</t>
  </si>
  <si>
    <t>後期高齢者医療特別会計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</si>
  <si>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</si>
  <si>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</si>
  <si>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</si>
  <si>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</si>
  <si>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</si>
  <si>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</si>
  <si>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</si>
  <si>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</si>
  <si>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</si>
  <si>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松前町土地開発公社</t>
    <rPh sb="0" eb="3">
      <t>マサキチョウ</t>
    </rPh>
    <rPh sb="3" eb="5">
      <t>トチ</t>
    </rPh>
    <rPh sb="5" eb="7">
      <t>カイハツ</t>
    </rPh>
    <rPh sb="7" eb="9">
      <t>コウシャ</t>
    </rPh>
    <phoneticPr fontId="2"/>
  </si>
  <si>
    <t>-</t>
    <phoneticPr fontId="2"/>
  </si>
  <si>
    <t>松山広域福祉施設事務組合（一般会計）</t>
    <rPh sb="13" eb="15">
      <t>イッパン</t>
    </rPh>
    <rPh sb="15" eb="17">
      <t>カイケイ</t>
    </rPh>
    <phoneticPr fontId="19"/>
  </si>
  <si>
    <t>松山広域福祉施設事務組合（公営企業会計）</t>
    <rPh sb="13" eb="15">
      <t>コウエイ</t>
    </rPh>
    <rPh sb="15" eb="17">
      <t>キギョウ</t>
    </rPh>
    <rPh sb="17" eb="19">
      <t>カイケイ</t>
    </rPh>
    <phoneticPr fontId="19"/>
  </si>
  <si>
    <t>愛媛県市町総合事務組合（退職手当事業分）</t>
    <rPh sb="12" eb="14">
      <t>タイショク</t>
    </rPh>
    <rPh sb="14" eb="16">
      <t>テアテ</t>
    </rPh>
    <rPh sb="16" eb="18">
      <t>ジギョウ</t>
    </rPh>
    <rPh sb="18" eb="19">
      <t>ブン</t>
    </rPh>
    <phoneticPr fontId="19"/>
  </si>
  <si>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</si>
  <si>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</si>
  <si>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</si>
  <si>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</si>
  <si>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</si>
  <si>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</si>
  <si>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</si>
  <si>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</si>
  <si>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</si>
  <si>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9"/>
  </si>
  <si>
    <t>愛媛地方税滞納整理機構</t>
  </si>
  <si>
    <t>愛媛県後期高齢者医療広域連合（一般会計）</t>
    <rPh sb="15" eb="17">
      <t>イッパン</t>
    </rPh>
    <rPh sb="17" eb="19">
      <t>カイケイ</t>
    </rPh>
    <phoneticPr fontId="19"/>
  </si>
  <si>
    <t>愛媛県後期高齢者医療広域連合（後期高齢者医療特別会計）</t>
  </si>
  <si>
    <t>-</t>
    <phoneticPr fontId="2"/>
  </si>
  <si>
    <t>土地開発基金</t>
    <rPh sb="0" eb="2">
      <t>トチ</t>
    </rPh>
    <rPh sb="2" eb="4">
      <t>カイハツ</t>
    </rPh>
    <rPh sb="4" eb="6">
      <t>キキン</t>
    </rPh>
    <phoneticPr fontId="5"/>
  </si>
  <si>
    <t>大規模地震災害対策基金</t>
    <rPh sb="0" eb="3">
      <t>ダイキボ</t>
    </rPh>
    <rPh sb="3" eb="5">
      <t>ジシン</t>
    </rPh>
    <rPh sb="5" eb="7">
      <t>サイガイ</t>
    </rPh>
    <rPh sb="7" eb="9">
      <t>タイサク</t>
    </rPh>
    <rPh sb="9" eb="11">
      <t>キキン</t>
    </rPh>
    <phoneticPr fontId="5"/>
  </si>
  <si>
    <t>公共施設維持管理基金</t>
    <rPh sb="0" eb="2">
      <t>コウキョウ</t>
    </rPh>
    <rPh sb="2" eb="4">
      <t>シセツ</t>
    </rPh>
    <rPh sb="4" eb="6">
      <t>イジ</t>
    </rPh>
    <rPh sb="6" eb="8">
      <t>カンリ</t>
    </rPh>
    <rPh sb="8" eb="10">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</si>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</sst>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9CA-4EA4-B42B-D4CE38FCDD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33563</c:v>
                </c:pt>
                <c:pt idx="1">
                  <c:v>66046</c:v>
                </c:pt>
                <c:pt idx="2">
                  <c:v>73513</c:v>
                </c:pt>
                <c:pt idx="3">
                  <c:v>59246</c:v>
                </c:pt>
                <c:pt idx="4">
                  <c:v>29207</c:v>
                </c:pt>
              </c:numCache>
            </c:numRef>
          </c:val>
          <c:smooth val="0"/>
          <c:extLst>
            <c:ext xmlns:c16="http://schemas.microsoft.com/office/drawing/2014/chart" uri="{C3380CC4-5D6E-409C-BE32-E72D297353CC}">
              <c16:uniqueId val="{00000001-89CA-4EA4-B42B-D4CE38FCDD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4.6500000000000004</c:v>
                </c:pt>
                <c:pt idx="1">
                  <c:v>4.3499999999999996</c:v>
                </c:pt>
                <c:pt idx="2">
                  <c:v>5.82</c:v>
                </c:pt>
                <c:pt idx="3">
                  <c:v>9.9700000000000006</c:v>
                </c:pt>
                <c:pt idx="4">
                  <c:v>8.8000000000000007</c:v>
                </c:pt>
              </c:numCache>
            </c:numRef>
          </c:val>
          <c:extLst>
            <c:ext xmlns:c16="http://schemas.microsoft.com/office/drawing/2014/chart" uri="{C3380CC4-5D6E-409C-BE32-E72D297353CC}">
              <c16:uniqueId val="{00000000-88A2-4884-94A3-90FEEFDB08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11.34</c:v>
                </c:pt>
                <c:pt idx="1">
                  <c:v>10.14</c:v>
                </c:pt>
                <c:pt idx="2">
                  <c:v>8.18</c:v>
                </c:pt>
                <c:pt idx="3">
                  <c:v>9.75</c:v>
                </c:pt>
                <c:pt idx="4">
                  <c:v>14.37</c:v>
                </c:pt>
              </c:numCache>
            </c:numRef>
          </c:val>
          <c:extLst>
            <c:ext xmlns:c16="http://schemas.microsoft.com/office/drawing/2014/chart" uri="{C3380CC4-5D6E-409C-BE32-E72D297353CC}">
              <c16:uniqueId val="{00000001-88A2-4884-94A3-90FEEFDB08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-0.24</c:v>
                </c:pt>
                <c:pt idx="1">
                  <c:v>-1.47</c:v>
                </c:pt>
                <c:pt idx="2">
                  <c:v>0.18</c:v>
                </c:pt>
                <c:pt idx="3">
                  <c:v>6.46</c:v>
                </c:pt>
                <c:pt idx="4">
                  <c:v>2.74</c:v>
                </c:pt>
              </c:numCache>
            </c:numRef>
          </c:val>
          <c:smooth val="0"/>
          <c:extLst>
            <c:ext xmlns:c16="http://schemas.microsoft.com/office/drawing/2014/chart" uri="{C3380CC4-5D6E-409C-BE32-E72D297353CC}">
              <c16:uniqueId val="{00000002-88A2-4884-94A3-90FEEFDB08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0.46</c:v>
                </c:pt>
                <c:pt idx="4">
                  <c:v>0</c:v>
                </c:pt>
                <c:pt idx="5">
                  <c:v>0</c:v>
                </c:pt>
                <c:pt idx="6">
                  <c:v>0</c:v>
                </c:pt>
                <c:pt idx="7">
                  <c:v>0</c:v>
                </c:pt>
                <c:pt idx="8">
                  <c:v>0</c:v>
                </c:pt>
                <c:pt idx="9">
                  <c:v>0</c:v>
                </c:pt>
              </c:numCache>
            </c:numRef>
          </c:val>
          <c:extLst>
            <c:ext xmlns:c16="http://schemas.microsoft.com/office/drawing/2014/chart" uri="{C3380CC4-5D6E-409C-BE32-E72D297353CC}">
              <c16:uniqueId val="{00000000-FA5B-4117-8B8C-3C416A32CE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5B-4117-8B8C-3C416A32CE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5B-4117-8B8C-3C416A32CE8D}"/>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0.04</c:v>
                </c:pt>
                <c:pt idx="8">
                  <c:v>#N/A</c:v>
                </c:pt>
                <c:pt idx="9">
                  <c:v>0.06</c:v>
                </c:pt>
              </c:numCache>
            </c:numRef>
          </c:val>
          <c:extLst>
            <c:ext xmlns:c16="http://schemas.microsoft.com/office/drawing/2014/chart" uri="{C3380CC4-5D6E-409C-BE32-E72D297353CC}">
              <c16:uniqueId val="{00000003-FA5B-4117-8B8C-3C416A32CE8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0.24</c:v>
                </c:pt>
                <c:pt idx="4">
                  <c:v>#N/A</c:v>
                </c:pt>
                <c:pt idx="5">
                  <c:v>0.27</c:v>
                </c:pt>
                <c:pt idx="6">
                  <c:v>#N/A</c:v>
                </c:pt>
                <c:pt idx="7">
                  <c:v>0.25</c:v>
                </c:pt>
                <c:pt idx="8">
                  <c:v>#N/A</c:v>
                </c:pt>
                <c:pt idx="9">
                  <c:v>0.25</c:v>
                </c:pt>
              </c:numCache>
            </c:numRef>
          </c:val>
          <c:extLst>
            <c:ext xmlns:c16="http://schemas.microsoft.com/office/drawing/2014/chart" uri="{C3380CC4-5D6E-409C-BE32-E72D297353CC}">
              <c16:uniqueId val="{00000004-FA5B-4117-8B8C-3C416A32CE8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0.68</c:v>
                </c:pt>
                <c:pt idx="6">
                  <c:v>#N/A</c:v>
                </c:pt>
                <c:pt idx="7">
                  <c:v>0.88</c:v>
                </c:pt>
                <c:pt idx="8">
                  <c:v>#N/A</c:v>
                </c:pt>
                <c:pt idx="9">
                  <c:v>0.95</c:v>
                </c:pt>
              </c:numCache>
            </c:numRef>
          </c:val>
          <c:extLst>
            <c:ext xmlns:c16="http://schemas.microsoft.com/office/drawing/2014/chart" uri="{C3380CC4-5D6E-409C-BE32-E72D297353CC}">
              <c16:uniqueId val="{00000005-FA5B-4117-8B8C-3C416A32CE8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1.29</c:v>
                </c:pt>
                <c:pt idx="2">
                  <c:v>#N/A</c:v>
                </c:pt>
                <c:pt idx="3">
                  <c:v>1.19</c:v>
                </c:pt>
                <c:pt idx="4">
                  <c:v>#N/A</c:v>
                </c:pt>
                <c:pt idx="5">
                  <c:v>0.91</c:v>
                </c:pt>
                <c:pt idx="6">
                  <c:v>#N/A</c:v>
                </c:pt>
                <c:pt idx="7">
                  <c:v>1.08</c:v>
                </c:pt>
                <c:pt idx="8">
                  <c:v>#N/A</c:v>
                </c:pt>
                <c:pt idx="9">
                  <c:v>1.21</c:v>
                </c:pt>
              </c:numCache>
            </c:numRef>
          </c:val>
          <c:extLst>
            <c:ext xmlns:c16="http://schemas.microsoft.com/office/drawing/2014/chart" uri="{C3380CC4-5D6E-409C-BE32-E72D297353CC}">
              <c16:uniqueId val="{00000006-FA5B-4117-8B8C-3C416A32CE8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c:v>
                </c:pt>
                <c:pt idx="2">
                  <c:v>#N/A</c:v>
                </c:pt>
                <c:pt idx="3">
                  <c:v>3.28</c:v>
                </c:pt>
                <c:pt idx="4">
                  <c:v>#N/A</c:v>
                </c:pt>
                <c:pt idx="5">
                  <c:v>2.41</c:v>
                </c:pt>
                <c:pt idx="6">
                  <c:v>#N/A</c:v>
                </c:pt>
                <c:pt idx="7">
                  <c:v>2.0099999999999998</c:v>
                </c:pt>
                <c:pt idx="8">
                  <c:v>#N/A</c:v>
                </c:pt>
                <c:pt idx="9">
                  <c:v>1.32</c:v>
                </c:pt>
              </c:numCache>
            </c:numRef>
          </c:val>
          <c:extLst>
            <c:ext xmlns:c16="http://schemas.microsoft.com/office/drawing/2014/chart" uri="{C3380CC4-5D6E-409C-BE32-E72D297353CC}">
              <c16:uniqueId val="{00000007-FA5B-4117-8B8C-3C416A32CE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4.6500000000000004</c:v>
                </c:pt>
                <c:pt idx="2">
                  <c:v>#N/A</c:v>
                </c:pt>
                <c:pt idx="3">
                  <c:v>4.34</c:v>
                </c:pt>
                <c:pt idx="4">
                  <c:v>#N/A</c:v>
                </c:pt>
                <c:pt idx="5">
                  <c:v>5.81</c:v>
                </c:pt>
                <c:pt idx="6">
                  <c:v>#N/A</c:v>
                </c:pt>
                <c:pt idx="7">
                  <c:v>9.9600000000000009</c:v>
                </c:pt>
                <c:pt idx="8">
                  <c:v>#N/A</c:v>
                </c:pt>
                <c:pt idx="9">
                  <c:v>8.7899999999999991</c:v>
                </c:pt>
              </c:numCache>
            </c:numRef>
          </c:val>
          <c:extLst>
            <c:ext xmlns:c16="http://schemas.microsoft.com/office/drawing/2014/chart" uri="{C3380CC4-5D6E-409C-BE32-E72D297353CC}">
              <c16:uniqueId val="{00000008-FA5B-4117-8B8C-3C416A32CE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15.67</c:v>
                </c:pt>
                <c:pt idx="2">
                  <c:v>#N/A</c:v>
                </c:pt>
                <c:pt idx="3">
                  <c:v>15.61</c:v>
                </c:pt>
                <c:pt idx="4">
                  <c:v>#N/A</c:v>
                </c:pt>
                <c:pt idx="5">
                  <c:v>14.02</c:v>
                </c:pt>
                <c:pt idx="6">
                  <c:v>#N/A</c:v>
                </c:pt>
                <c:pt idx="7">
                  <c:v>12.85</c:v>
                </c:pt>
                <c:pt idx="8">
                  <c:v>#N/A</c:v>
                </c:pt>
                <c:pt idx="9">
                  <c:v>13.09</c:v>
                </c:pt>
              </c:numCache>
            </c:numRef>
          </c:val>
          <c:extLst>
            <c:ext xmlns:c16="http://schemas.microsoft.com/office/drawing/2014/chart" uri="{C3380CC4-5D6E-409C-BE32-E72D297353CC}">
              <c16:uniqueId val="{00000009-FA5B-4117-8B8C-3C416A32CE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828</c:v>
                </c:pt>
                <c:pt idx="5">
                  <c:v>819</c:v>
                </c:pt>
                <c:pt idx="8">
                  <c:v>797</c:v>
                </c:pt>
                <c:pt idx="11">
                  <c:v>805</c:v>
                </c:pt>
                <c:pt idx="14">
                  <c:v>784</c:v>
                </c:pt>
              </c:numCache>
            </c:numRef>
          </c:val>
          <c:extLst>
            <c:ext xmlns:c16="http://schemas.microsoft.com/office/drawing/2014/chart" uri="{C3380CC4-5D6E-409C-BE32-E72D297353CC}">
              <c16:uniqueId val="{00000000-F7A6-4654-887C-39B3B4F291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A6-4654-887C-39B3B4F291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A6-4654-887C-39B3B4F291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59</c:v>
                </c:pt>
                <c:pt idx="6">
                  <c:v>61</c:v>
                </c:pt>
                <c:pt idx="9">
                  <c:v>70</c:v>
                </c:pt>
                <c:pt idx="12">
                  <c:v>95</c:v>
                </c:pt>
              </c:numCache>
            </c:numRef>
          </c:val>
          <c:extLst>
            <c:ext xmlns:c16="http://schemas.microsoft.com/office/drawing/2014/chart" uri="{C3380CC4-5D6E-409C-BE32-E72D297353CC}">
              <c16:uniqueId val="{00000003-F7A6-4654-887C-39B3B4F291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257</c:v>
                </c:pt>
                <c:pt idx="6">
                  <c:v>249</c:v>
                </c:pt>
                <c:pt idx="9">
                  <c:v>242</c:v>
                </c:pt>
                <c:pt idx="12">
                  <c:v>257</c:v>
                </c:pt>
              </c:numCache>
            </c:numRef>
          </c:val>
          <c:extLst>
            <c:ext xmlns:c16="http://schemas.microsoft.com/office/drawing/2014/chart" uri="{C3380CC4-5D6E-409C-BE32-E72D297353CC}">
              <c16:uniqueId val="{00000004-F7A6-4654-887C-39B3B4F291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A6-4654-887C-39B3B4F291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A6-4654-887C-39B3B4F291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990</c:v>
                </c:pt>
                <c:pt idx="3">
                  <c:v>1009</c:v>
                </c:pt>
                <c:pt idx="6">
                  <c:v>1052</c:v>
                </c:pt>
                <c:pt idx="9">
                  <c:v>1087</c:v>
                </c:pt>
                <c:pt idx="12">
                  <c:v>1093</c:v>
                </c:pt>
              </c:numCache>
            </c:numRef>
          </c:val>
          <c:extLst>
            <c:ext xmlns:c16="http://schemas.microsoft.com/office/drawing/2014/chart" uri="{C3380CC4-5D6E-409C-BE32-E72D297353CC}">
              <c16:uniqueId val="{00000007-F7A6-4654-887C-39B3B4F291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474</c:v>
                </c:pt>
                <c:pt idx="2">
                  <c:v>#N/A</c:v>
                </c:pt>
                <c:pt idx="3">
                  <c:v>#N/A</c:v>
                </c:pt>
                <c:pt idx="4">
                  <c:v>506</c:v>
                </c:pt>
                <c:pt idx="5">
                  <c:v>#N/A</c:v>
                </c:pt>
                <c:pt idx="6">
                  <c:v>#N/A</c:v>
                </c:pt>
                <c:pt idx="7">
                  <c:v>565</c:v>
                </c:pt>
                <c:pt idx="8">
                  <c:v>#N/A</c:v>
                </c:pt>
                <c:pt idx="9">
                  <c:v>#N/A</c:v>
                </c:pt>
                <c:pt idx="10">
                  <c:v>594</c:v>
                </c:pt>
                <c:pt idx="11">
                  <c:v>#N/A</c:v>
                </c:pt>
                <c:pt idx="12">
                  <c:v>#N/A</c:v>
                </c:pt>
                <c:pt idx="13">
                  <c:v>661</c:v>
                </c:pt>
                <c:pt idx="14">
                  <c:v>#N/A</c:v>
                </c:pt>
              </c:numCache>
            </c:numRef>
          </c:val>
          <c:smooth val="0"/>
          <c:extLst>
            <c:ext xmlns:c16="http://schemas.microsoft.com/office/drawing/2014/chart" uri="{C3380CC4-5D6E-409C-BE32-E72D297353CC}">
              <c16:uniqueId val="{00000008-F7A6-4654-887C-39B3B4F291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9696</c:v>
                </c:pt>
                <c:pt idx="5">
                  <c:v>9630</c:v>
                </c:pt>
                <c:pt idx="8">
                  <c:v>9910</c:v>
                </c:pt>
                <c:pt idx="11">
                  <c:v>9880</c:v>
                </c:pt>
                <c:pt idx="14">
                  <c:v>9535</c:v>
                </c:pt>
              </c:numCache>
            </c:numRef>
          </c:val>
          <c:extLst>
            <c:ext xmlns:c16="http://schemas.microsoft.com/office/drawing/2014/chart" uri="{C3380CC4-5D6E-409C-BE32-E72D297353CC}">
              <c16:uniqueId val="{00000000-5AA8-4535-B1CD-7886DEF63B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AA8-4535-B1CD-7886DEF63B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2141</c:v>
                </c:pt>
                <c:pt idx="5">
                  <c:v>1987</c:v>
                </c:pt>
                <c:pt idx="8">
                  <c:v>1930</c:v>
                </c:pt>
                <c:pt idx="11">
                  <c:v>2266</c:v>
                </c:pt>
                <c:pt idx="14">
                  <c:v>2649</c:v>
                </c:pt>
              </c:numCache>
            </c:numRef>
          </c:val>
          <c:extLst>
            <c:ext xmlns:c16="http://schemas.microsoft.com/office/drawing/2014/chart" uri="{C3380CC4-5D6E-409C-BE32-E72D297353CC}">
              <c16:uniqueId val="{00000002-5AA8-4535-B1CD-7886DEF63B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A8-4535-B1CD-7886DEF63B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A8-4535-B1CD-7886DEF63B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A8-4535-B1CD-7886DEF63B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682</c:v>
                </c:pt>
                <c:pt idx="3">
                  <c:v>612</c:v>
                </c:pt>
                <c:pt idx="6">
                  <c:v>639</c:v>
                </c:pt>
                <c:pt idx="9">
                  <c:v>567</c:v>
                </c:pt>
                <c:pt idx="12">
                  <c:v>618</c:v>
                </c:pt>
              </c:numCache>
            </c:numRef>
          </c:val>
          <c:extLst>
            <c:ext xmlns:c16="http://schemas.microsoft.com/office/drawing/2014/chart" uri="{C3380CC4-5D6E-409C-BE32-E72D297353CC}">
              <c16:uniqueId val="{00000006-5AA8-4535-B1CD-7886DEF63B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531</c:v>
                </c:pt>
                <c:pt idx="3">
                  <c:v>494</c:v>
                </c:pt>
                <c:pt idx="6">
                  <c:v>486</c:v>
                </c:pt>
                <c:pt idx="9">
                  <c:v>410</c:v>
                </c:pt>
                <c:pt idx="12">
                  <c:v>324</c:v>
                </c:pt>
              </c:numCache>
            </c:numRef>
          </c:val>
          <c:extLst>
            <c:ext xmlns:c16="http://schemas.microsoft.com/office/drawing/2014/chart" uri="{C3380CC4-5D6E-409C-BE32-E72D297353CC}">
              <c16:uniqueId val="{00000007-5AA8-4535-B1CD-7886DEF63B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4182</c:v>
                </c:pt>
                <c:pt idx="3">
                  <c:v>3931</c:v>
                </c:pt>
                <c:pt idx="6">
                  <c:v>3636</c:v>
                </c:pt>
                <c:pt idx="9">
                  <c:v>3297</c:v>
                </c:pt>
                <c:pt idx="12">
                  <c:v>3138</c:v>
                </c:pt>
              </c:numCache>
            </c:numRef>
          </c:val>
          <c:extLst>
            <c:ext xmlns:c16="http://schemas.microsoft.com/office/drawing/2014/chart" uri="{C3380CC4-5D6E-409C-BE32-E72D297353CC}">
              <c16:uniqueId val="{00000008-5AA8-4535-B1CD-7886DEF63B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1955</c:v>
                </c:pt>
                <c:pt idx="6">
                  <c:v>0</c:v>
                </c:pt>
                <c:pt idx="9">
                  <c:v>0</c:v>
                </c:pt>
                <c:pt idx="12">
                  <c:v>0</c:v>
                </c:pt>
              </c:numCache>
            </c:numRef>
          </c:val>
          <c:extLst>
            <c:ext xmlns:c16="http://schemas.microsoft.com/office/drawing/2014/chart" uri="{C3380CC4-5D6E-409C-BE32-E72D297353CC}">
              <c16:uniqueId val="{00000009-5AA8-4535-B1CD-7886DEF63B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11072</c:v>
                </c:pt>
                <c:pt idx="3">
                  <c:v>11477</c:v>
                </c:pt>
                <c:pt idx="6">
                  <c:v>12410</c:v>
                </c:pt>
                <c:pt idx="9">
                  <c:v>13026</c:v>
                </c:pt>
                <c:pt idx="12">
                  <c:v>12811</c:v>
                </c:pt>
              </c:numCache>
            </c:numRef>
          </c:val>
          <c:extLst>
            <c:ext xmlns:c16="http://schemas.microsoft.com/office/drawing/2014/chart" uri="{C3380CC4-5D6E-409C-BE32-E72D297353CC}">
              <c16:uniqueId val="{0000000A-5AA8-4535-B1CD-7886DEF63B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4630</c:v>
                </c:pt>
                <c:pt idx="2">
                  <c:v>#N/A</c:v>
                </c:pt>
                <c:pt idx="3">
                  <c:v>#N/A</c:v>
                </c:pt>
                <c:pt idx="4">
                  <c:v>6852</c:v>
                </c:pt>
                <c:pt idx="5">
                  <c:v>#N/A</c:v>
                </c:pt>
                <c:pt idx="6">
                  <c:v>#N/A</c:v>
                </c:pt>
                <c:pt idx="7">
                  <c:v>5331</c:v>
                </c:pt>
                <c:pt idx="8">
                  <c:v>#N/A</c:v>
                </c:pt>
                <c:pt idx="9">
                  <c:v>#N/A</c:v>
                </c:pt>
                <c:pt idx="10">
                  <c:v>5154</c:v>
                </c:pt>
                <c:pt idx="11">
                  <c:v>#N/A</c:v>
                </c:pt>
                <c:pt idx="12">
                  <c:v>#N/A</c:v>
                </c:pt>
                <c:pt idx="13">
                  <c:v>4708</c:v>
                </c:pt>
                <c:pt idx="14">
                  <c:v>#N/A</c:v>
                </c:pt>
              </c:numCache>
            </c:numRef>
          </c:val>
          <c:smooth val="0"/>
          <c:extLst>
            <c:ext xmlns:c16="http://schemas.microsoft.com/office/drawing/2014/chart" uri="{C3380CC4-5D6E-409C-BE32-E72D297353CC}">
              <c16:uniqueId val="{0000000B-5AA8-4535-B1CD-7886DEF63B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574</c:v>
                </c:pt>
                <c:pt idx="1">
                  <c:v>722</c:v>
                </c:pt>
                <c:pt idx="2">
                  <c:v>1027</c:v>
                </c:pt>
              </c:numCache>
            </c:numRef>
          </c:val>
          <c:extLst>
            <c:ext xmlns:c16="http://schemas.microsoft.com/office/drawing/2014/chart" uri="{C3380CC4-5D6E-409C-BE32-E72D297353CC}">
              <c16:uniqueId val="{00000000-A173-4CFB-B4FF-7C343F42DA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174</c:v>
                </c:pt>
                <c:pt idx="1">
                  <c:v>349</c:v>
                </c:pt>
                <c:pt idx="2">
                  <c:v>349</c:v>
                </c:pt>
              </c:numCache>
            </c:numRef>
          </c:val>
          <c:extLst>
            <c:ext xmlns:c16="http://schemas.microsoft.com/office/drawing/2014/chart" uri="{C3380CC4-5D6E-409C-BE32-E72D297353CC}">
              <c16:uniqueId val="{00000001-A173-4CFB-B4FF-7C343F42DA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952</c:v>
                </c:pt>
                <c:pt idx="1">
                  <c:v>969</c:v>
                </c:pt>
                <c:pt idx="2">
                  <c:v>1030</c:v>
                </c:pt>
              </c:numCache>
            </c:numRef>
          </c:val>
          <c:extLst>
            <c:ext xmlns:c16="http://schemas.microsoft.com/office/drawing/2014/chart" uri="{C3380CC4-5D6E-409C-BE32-E72D297353CC}">
              <c16:uniqueId val="{00000002-A173-4CFB-B4FF-7C343F42DA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年度に実施した公民館の耐震化に対する地方債や令和元年度臨時財政対策債などの据置期間が終了し、元金償還が開始したことで元利償還金が増加し、実質公債比率の分子が増となっている。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中学校改築や放課後児童クラブの建設が完了したことに伴い新たな地方債の借入れが減少したことや充当可能基金の増加に伴い、将来負担比率の分子が減少した。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令和４年度末の基金全体残高は約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万円、大規模地震災害対策基金及び公共施設維持管理基金が約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万円ずつ増加したためである。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災害の発生による急な支出や経済状況の変化による収入の減少、今後控えている公共施設の老朽化対策など、今後の財政需要の増大にも適切に対応していけるよう、一定額を確保していく。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：公用若しくは公共用に供する土地又は公共の利益のために取得する必要のある土地をあらかじめ取得することにより、事業の円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滑な執行をはかるための経費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大規模地震災害対策基金：大規模な地震による災害の予防、応急対策及び復旧等に要する経費並びに国内における大規模な地震による甚大な災害の被災者</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を支援するための経費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：行政財産として管理する建物の維持管理及び更新に関する経費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：在宅福祉の向上、健康づくり推進及び民間活動の活発化を促進し、松前町の地域福祉の促進を図るための経費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：木材の利用の促進に関する施策に充てるための経費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：基金の運用から生じた収益を当該基金へ積立てを行った。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大規模地震災害対策基金：大規模な地震による甚大な災害の被災者を支援等を行えるよう、積立てを行ったため増加した。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：今後の公共施設の維持管理や更新に関する経費に充てるための積立てを行ったため増加した。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：基金の運用から生じた収益を当該基金へ積立てを行った。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：国から交付される森林環境譲与税を森林の整備などに利用しながら、森林環境譲与税基金に積立てを行ったため増加した。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：公共若しくは公共用に供する土地又は公共の利益のために取得する必要のある土地をあらかじめ取得すること等について検討する。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大規模地震災害対策基金：大規模な地震による災害の予防、応急対策及び復旧、国内における大規模な地震による甚大な災害の被災者を支援等を行うため、現金の積立てを行う。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：今後想定される公共施設の長寿命化対策に係る経費の財源とすることを目標に、積立てを続けていく。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：在宅福祉の向上、健康づくり推進及び民間活動の活発化を促進させるため、社会福祉や児童福祉に関する公共施設の更新や維持管理に要する経費への使用も検討する。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：木材の利用の促進に関する施策を検討する。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万円の取崩しを行ったものの、地方財政法に基づき法定分の積立てを約３億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万円行ったため約３億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災害の発生による急な支出や経済状況の変化による収入の減少など、不測の事態にも対応でき、継続して安定した財政運営ができるよう、財政調整基金残高を確保していく。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令和４年度末の基金残高は約３憶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万円となっている。基金の運用から生じた収益を当該基金へ積立てを行った。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経済状況の変化による収入の減少など、不測の事態にも対応でき、継続して安定した財政運営ができるよう、地方債の償還予定を踏まえ、適正な規模の残高を維持していきたい。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194E133-CBEC-4DBE-8857-AB0718048A2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8BDD970-4FB9-4BF1-98F0-03173F0DC70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2C55454-EF36-493F-85BD-05DB69A23E0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E1CB8B9-CDC6-4936-A25C-13A3AF39CF2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9C22320-F89E-4E14-BC92-01BC2272748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236E6CF-D493-4DB5-BC01-5DDCB217D9A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2601399-3B35-4181-8E55-DAC9A694CA3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9615366-5E44-4B87-BE6E-95429AE6D80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D36B770-8B70-4FC4-A6EF-4C2527BF9AC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DAB96AB-F2D5-44A9-88D5-A5DD916F78A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2D75DD3-922E-43B7-B84F-2C048C65F91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128A505-0243-4680-809A-3574265BD54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751F20C-F641-4441-B8CA-01E19C4B6B2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A9203B6-A59E-44C0-B457-8B68C65B4DD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039FCEE-0DFD-4282-A4E2-04263275323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C7E536E-DA1F-427A-9305-3B53EC89988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5EE8B71-A607-4A39-98D0-FCF0E1A230B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C20FF6D-6A7F-4DA4-991D-945CC308D81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E6C5628-6F6C-4618-8FA9-13C9691597B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7DBA688-CF1B-4912-B917-EDE84384C03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DB37D80-8D4B-4966-888E-B1FE76DA2AC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71983AB-C8FE-4C38-A3DD-368D2FE1696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9A8ABE-B274-4A56-9DA7-6424DFFE389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84268D9-E0E6-4B41-8DC0-5A0E47D52D9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2272F75-EE11-42E5-8EF4-597834DE019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86B71CE-88A1-45E7-BDCE-F78C9079D64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D79D251-84DF-4BF3-947A-1475CE71634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B7F38B8-C9B2-4B23-86D8-941F4224F5F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1ABB1F5-5F49-422D-B0FA-32B3D639965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EB6FE17-3ECC-410F-AE2A-6120BE952CD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033EB7-08A7-4877-BB36-5A028A5AB90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39D3718-EDB2-4A19-8832-5B0E93F26BE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BC7F148-4F9D-499C-B7FA-44EB5FBC5EE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72F742E-D3DB-483E-B50A-DE8BEDA2A1A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A84959E-7CB8-443E-B48B-76338709010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6FE4DBE-9E0A-4D86-A5C4-7659EAE9EAB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52B00F5-233D-413B-9277-7B706EC0320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AFF56AF-77DF-4343-93CE-A050A5C1D79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0E90C53-2BB5-4940-8501-FC2DFD1D95C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AB249E-BE96-4270-95D1-FBDBCFA978B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6ACDBA0-F645-4267-AE8D-01C850977C5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4B1622C-339E-48A9-AF93-7108D477534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CAC9F0C-A9D4-4DE7-8D2D-ADB68530D6F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F154E5F-F0CC-4E56-BD49-376AB961778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609A12-8C20-4BF3-8B9D-2D3CFEF56BC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6E8BC09-E104-47DC-B146-1FEE568FE84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FD7784-13A6-4580-83E6-5E584ABEECE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類似団体と比較し、当町は大規模な企業や商業施設が立地していることから地方税収入が多く、財政力が類似団体平均を上回る水準となっている。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今後も適正な税収の確保を図り、高い水準を維持することに努める。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FC06FD0-ECD2-4C13-BEF6-CC1C6207E48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93D5BFF-6373-4245-8FE8-55EE7D2F206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B4EF480-90F8-4E1B-9FD7-49E5242698B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91398D1-0C8C-44D5-A71A-1F97A816CBC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46D8EC5-0E9C-4178-9889-2C879F8656C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AFA304B-E919-48BF-B0A3-AD308B288AF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D176135-58FE-4176-BA95-BCB712251C4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E138C49-99A6-46FD-98BB-E9FC48DE2BD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A1F02CF-81D7-4E52-8472-40592BFF7CD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3511E36-5CF4-4E5F-86F6-6F025A5CCA3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1C231D8-211E-41BC-83C4-AA35BAEDD26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43B9CB3-42B2-4F6F-BB1F-E041802F031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CAF188A-DF32-449F-A9C6-998C703085D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B48EB2C-F36E-42C7-AFD1-FDD191A73E2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548801A-94AC-4E53-996E-C787C3D32C2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2E8B4874-3786-4D7E-92F7-21DBF035B413}"/>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F8B61F6-62C0-4ADA-A520-576A0C690668}"/>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FD4D270-8211-437E-9073-A8833D2E2166}"/>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4B2A12A4-4A6E-49B1-826E-27D5EFDA5C48}"/>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C5B83992-41A4-4CA9-BF09-D13D7C7F281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361BF7EB-C20A-40E6-BB07-6EC176090240}"/>
            </a:ext>
          </a:extLst>
        </xdr:cNvPr>
        <xdr:cNvCxnSpPr/>
      </xdr:nvCxnSpPr>
      <xdr:spPr>
        <a:xfrm>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52D90A06-103A-4401-9ADA-F71B89F9290F}"/>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E6CA6F76-95B0-4556-9196-8F41D9BFDEE6}"/>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BC06C46A-7C59-4454-A8C5-6C7CB80465CF}"/>
            </a:ext>
          </a:extLst>
        </xdr:cNvPr>
        <xdr:cNvCxnSpPr/>
      </xdr:nvCxnSpPr>
      <xdr:spPr>
        <a:xfrm>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DFD01C92-72CA-4EA3-BC8E-1D4F55F2DB2F}"/>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DA43D8DE-F172-4984-8F51-C1D02AB1EC09}"/>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579DD3EF-2C70-4A92-8764-73564FDFF579}"/>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B1C72CA3-D09F-4153-990D-BFDAAAE3D39C}"/>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C8B79C1-8C3C-407A-8036-7F899F5E1EF6}"/>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B144D6B8-41D1-4517-A198-E991EF8E9226}"/>
            </a:ext>
          </a:extLst>
        </xdr:cNvPr>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811D7908-D6E8-4AFE-8D01-1E8513990A6D}"/>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1AA2E9D0-2AF7-4B59-8964-7F28795F051F}"/>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F0D2044C-6026-4B99-983B-6150FC7D342D}"/>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2F213206-B55E-4138-984F-D694355A5DEF}"/>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BC841CA-EC6B-4F51-8C0F-87F2A991CCB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305392A-B277-4C9E-9393-C3C73F0EBD2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929EA4F-0922-483B-89CA-4507FAA12DB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4C15107-ADB1-4C01-9B9E-86FF93D8AE5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A8C4250-FA84-47AA-BBFF-5308DD27D95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6C43F540-6071-498B-A648-1400CA529E9E}"/>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986FEE2C-B410-479E-BC55-EBFB8BF900DC}"/>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DC60DE6D-DE69-4D4C-BBDB-746AAB05F0C9}"/>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1C0A6793-7BA9-400F-BB36-D12AE83829BE}"/>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3452B50B-F037-46DE-BDFF-C4EDADE18874}"/>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33FA70EB-46A7-475F-B1AF-6287656AE495}"/>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C3265B5B-2A4C-4D36-B777-89BCA7F435BA}"/>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FF17307E-8DF5-4F53-9EA0-A22069926A12}"/>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90CB3427-1BB5-4207-9F02-1857E6D90231}"/>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3FC0E569-890A-4352-98C5-CF44EBD102F6}"/>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E8878C2-F13C-4082-A9E1-645CA5A5AEB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88748F0-6F98-4C1F-9C28-8E888173CB7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A23B9A0-BBEB-45A6-986A-40DEF2E4BAD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5E3476D-128B-4F8B-8298-6AF858B4981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92C40E4-E3F4-4EF5-9FA6-7121CB53401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8458F1D-DF33-483C-80BF-F9DAD6B16D7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2C4A56A-9544-4E64-B301-DC88640F8F4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9B53DB2-8299-4EF7-BD64-CAA1A024EF7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2FE1AD8-0362-40BC-829C-7F49BF306F3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7ABBD33-95D4-4314-BC3C-8AF04130F69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33135AC-0BDA-4836-99DC-516081101A1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951E4B9-6386-41A1-9C33-543F5D33372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D9D3C5C-F67C-4319-94BE-3F7D57185C0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令和３年度は普通交付税の追加交付があり収入が多くなっていた。令和４年度は、前年度と比較し普通交付税及び臨時財政対策債が合わせて約３億</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万円減少したため、経常収支比率が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今後、新型コロナウイルス感染症の影響が落ち着き、例年どおりの事業を実施するようになった場合、経常的経費が増加することが見込まれる。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　今後も計画的な運営により可能な限りの経費削減を図る。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EB9D4F2-4979-4AEC-BF80-CF835C3446F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2A9366E-4CAE-45E2-964C-CA234EB80E8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CD7AF59-EDAC-4506-9F71-6808BE73D9E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3DBFCE4A-75CE-48A7-BC70-AF60C8D0B17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414E62DB-CDE5-4C0F-88CE-66BCC939043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B774539-1C51-44CE-9A57-FA7DF071B7AB}"/>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A4F17DE3-BB42-4B3F-8788-40CD74832581}"/>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2CE09569-565E-46B6-AB89-AD21EFA7711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A66E2D88-139F-413F-9513-A322FFD866F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AD104892-2CD8-4BBD-8EE3-A9FEDDF81DC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E9D099E-4E8D-4E2D-B84E-E934DE312B6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6EBDD5EF-0D6A-402E-9F05-147F7B06107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999C227E-C5D7-4024-84A7-84D4D7895F4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A1A08F85-D894-4AEE-A706-CCD9FDBA2FD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78B5DD1D-4EAA-4108-BCE6-28D7D5A1774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67B240CB-DB0C-4451-85BD-C7F7DEB75C2E}"/>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3C39B38-E9AC-4F75-ADBF-5F31A1FD65BF}"/>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97F9CEFC-3D9E-477D-8B51-A28F10887564}"/>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3C4E94EB-FA9C-4511-9B11-F01045FD27F5}"/>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62</xdr:row>
      <xdr:rowOff>121666</xdr:rowOff>
    </xdr:to>
    <xdr:cxnSp macro="">
      <xdr:nvCxnSpPr>
        <xdr:cNvPr id="130" name="直線コネクタ 129">
          <a:extLst>
            <a:ext uri="{FF2B5EF4-FFF2-40B4-BE49-F238E27FC236}">
              <a16:creationId xmlns:a16="http://schemas.microsoft.com/office/drawing/2014/main" id="{3E854730-39DD-42C8-B186-AB6B46F8F956}"/>
            </a:ext>
          </a:extLst>
        </xdr:cNvPr>
        <xdr:cNvCxnSpPr/>
      </xdr:nvCxnSpPr>
      <xdr:spPr>
        <a:xfrm>
          <a:off x="4114800" y="1051509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4D50015-BAEB-41E0-9BC8-E0DDFE90BCE8}"/>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BCE25C57-8E59-4A61-BB52-94D987EE476E}"/>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63</xdr:row>
      <xdr:rowOff>51562</xdr:rowOff>
    </xdr:to>
    <xdr:cxnSp macro="">
      <xdr:nvCxnSpPr>
        <xdr:cNvPr id="133" name="直線コネクタ 132">
          <a:extLst>
            <a:ext uri="{FF2B5EF4-FFF2-40B4-BE49-F238E27FC236}">
              <a16:creationId xmlns:a16="http://schemas.microsoft.com/office/drawing/2014/main" id="{095720FC-C8E2-4254-9498-48CD06665AA8}"/>
            </a:ext>
          </a:extLst>
        </xdr:cNvPr>
        <xdr:cNvCxnSpPr/>
      </xdr:nvCxnSpPr>
      <xdr:spPr>
        <a:xfrm flipV="1">
          <a:off x="3225800" y="1051509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69DA18E1-E620-4B10-BA2D-D9C4F315924B}"/>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1F194A30-7E88-4A0A-9713-40F8DF8B6EF1}"/>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64</xdr:row>
      <xdr:rowOff>39370</xdr:rowOff>
    </xdr:to>
    <xdr:cxnSp macro="">
      <xdr:nvCxnSpPr>
        <xdr:cNvPr id="136" name="直線コネクタ 135">
          <a:extLst>
            <a:ext uri="{FF2B5EF4-FFF2-40B4-BE49-F238E27FC236}">
              <a16:creationId xmlns:a16="http://schemas.microsoft.com/office/drawing/2014/main" id="{32D6BD65-AF03-419D-811E-1F5730B22936}"/>
            </a:ext>
          </a:extLst>
        </xdr:cNvPr>
        <xdr:cNvCxnSpPr/>
      </xdr:nvCxnSpPr>
      <xdr:spPr>
        <a:xfrm flipV="1">
          <a:off x="2336800" y="108529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F509B897-2C53-4F30-AF94-C95828928B59}"/>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373BBAF-9437-4643-BDB4-8C88E237E13E}"/>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39370</xdr:rowOff>
    </xdr:to>
    <xdr:cxnSp macro="">
      <xdr:nvCxnSpPr>
        <xdr:cNvPr id="139" name="直線コネクタ 138">
          <a:extLst>
            <a:ext uri="{FF2B5EF4-FFF2-40B4-BE49-F238E27FC236}">
              <a16:creationId xmlns:a16="http://schemas.microsoft.com/office/drawing/2014/main" id="{8204CF39-F003-4363-9A2E-5EF9AE9971D2}"/>
            </a:ext>
          </a:extLst>
        </xdr:cNvPr>
        <xdr:cNvCxnSpPr/>
      </xdr:nvCxnSpPr>
      <xdr:spPr>
        <a:xfrm>
          <a:off x="1447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23C8F016-E476-4FB8-99FC-2113E089C34A}"/>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C487C643-5E67-4A25-960B-E4DAD4D9FCAA}"/>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635E8CDF-2234-4EFF-9669-B389E6BC7C6E}"/>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A47744F7-9A42-4488-9F41-DA20ECDD9C91}"/>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80036F4-2743-47D0-B8F4-68BE78F54FC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DE75EA1-192E-4671-987D-31602E844E7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5B1EB50-4F11-4CA6-A258-DB64D3A4478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29013FB-D754-4B78-95E9-E851503F486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39A5987-D1A0-4E92-8ECD-18B8BCB3940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9" name="楕円 148">
          <a:extLst>
            <a:ext uri="{FF2B5EF4-FFF2-40B4-BE49-F238E27FC236}">
              <a16:creationId xmlns:a16="http://schemas.microsoft.com/office/drawing/2014/main" id="{0E1D553B-C7B5-4267-A30D-71E5CC9B7B1B}"/>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0" name="財政構造の弾力性該当値テキスト">
          <a:extLst>
            <a:ext uri="{FF2B5EF4-FFF2-40B4-BE49-F238E27FC236}">
              <a16:creationId xmlns:a16="http://schemas.microsoft.com/office/drawing/2014/main" id="{0B224FC9-93AD-4B89-8207-88DDA456A0B4}"/>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1" name="楕円 150">
          <a:extLst>
            <a:ext uri="{FF2B5EF4-FFF2-40B4-BE49-F238E27FC236}">
              <a16:creationId xmlns:a16="http://schemas.microsoft.com/office/drawing/2014/main" id="{2A5CC907-1CB9-4C5D-978A-F585B096D1EF}"/>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2" name="テキスト ボックス 151">
          <a:extLst>
            <a:ext uri="{FF2B5EF4-FFF2-40B4-BE49-F238E27FC236}">
              <a16:creationId xmlns:a16="http://schemas.microsoft.com/office/drawing/2014/main" id="{603A72A3-B0C3-4034-A134-45FE22901830}"/>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3" name="楕円 152">
          <a:extLst>
            <a:ext uri="{FF2B5EF4-FFF2-40B4-BE49-F238E27FC236}">
              <a16:creationId xmlns:a16="http://schemas.microsoft.com/office/drawing/2014/main" id="{5316CDBD-28EA-418F-8EB1-B45E839AF9C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4" name="テキスト ボックス 153">
          <a:extLst>
            <a:ext uri="{FF2B5EF4-FFF2-40B4-BE49-F238E27FC236}">
              <a16:creationId xmlns:a16="http://schemas.microsoft.com/office/drawing/2014/main" id="{386FBDA1-A2DF-4F16-89A4-95058F289663}"/>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id="{C96BAC49-6D56-4E3B-A402-235D4F453C9F}"/>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6" name="テキスト ボックス 155">
          <a:extLst>
            <a:ext uri="{FF2B5EF4-FFF2-40B4-BE49-F238E27FC236}">
              <a16:creationId xmlns:a16="http://schemas.microsoft.com/office/drawing/2014/main" id="{7994FB8C-37AF-4178-A2D3-9407B3CEBE2F}"/>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a:extLst>
            <a:ext uri="{FF2B5EF4-FFF2-40B4-BE49-F238E27FC236}">
              <a16:creationId xmlns:a16="http://schemas.microsoft.com/office/drawing/2014/main" id="{39FD9EEC-817A-4281-8CC6-4B3918A5E8B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8" name="テキスト ボックス 157">
          <a:extLst>
            <a:ext uri="{FF2B5EF4-FFF2-40B4-BE49-F238E27FC236}">
              <a16:creationId xmlns:a16="http://schemas.microsoft.com/office/drawing/2014/main" id="{937F26BC-41DD-4459-BE40-1E7C14CE7ABE}"/>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5152A5A-913C-4A04-BBA9-6C20A47F101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8FCB8B94-020B-45E4-9504-E1F69DDD223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946BD2E6-B0E3-41A7-9EE2-07BAB680AD0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38088AE4-3C91-4D81-BFB5-7C834BD7D9D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88BC6EFF-3350-47EF-88A3-CEA5B8D4F1C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38F03FB-9B22-44CA-8168-81724052F40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280D0546-16BF-4A81-9F94-1024EBA3AE1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85C1BFC-EBEB-4469-B088-F5C0D1AC03E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E3D606D-A681-4FFA-A5DF-487599078A8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95CF1CE-A23B-4F54-8344-E5772167A81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64DE3D1-7DE7-46A5-919B-BAC30233A10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4F50F10-94B3-43E4-AC14-BB4CBCE4AD8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9460346-62C2-43FF-A613-CDB486DDFA5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を保っている。当町は、ごみ処理、し尿処理及び消防事務について、一部事務組合を組織し、当該一部事務組合に対して負担金を支出することにより対応している。このことが、類似団体よりも低い水準にある要因の一つであると考えられる。</a:t>
          </a:r>
        </a:p>
        <a:p>
          <a:r>
            <a:rPr kumimoji="1" lang="ja-JP" altLang="en-US" sz="1300">
              <a:latin typeface="ＭＳ Ｐゴシック" panose="020B0600070205080204" pitchFamily="50" charset="-128"/>
              <a:ea typeface="ＭＳ Ｐゴシック" panose="020B0600070205080204" pitchFamily="50" charset="-128"/>
            </a:rPr>
            <a:t>　人件費・物件費等の抑制を図り、適切な財政運営に努める。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770A42CF-9378-48E4-91FD-3CD525423FC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DB8D9A4-B7C8-410D-8ECA-644E1BF89DF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58A7D6A-7165-48D4-83AF-B2E4B7F92F7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56E694C0-00D0-43E8-B018-87A80FBE86E5}"/>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DB371D36-9C82-465C-9973-CFA027510535}"/>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58001144-E757-4F43-A577-72BC37A1920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64221E1C-11D1-47E2-AC38-363C4B90579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562D8FF8-3ACA-45BD-8F6F-7E581EC75BA7}"/>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25E9604-9F90-4F9D-A4B3-F6653506A40D}"/>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9444D04D-3AC9-4283-9541-F9014F635B1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7A809E80-7E33-417E-B67B-51CF9F96EEA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D0D99EB0-0A3A-4018-92C9-D34A888FF6B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E0BA8238-63F9-4097-8928-2623A558D9CE}"/>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C584A806-6AB5-4DF2-BA62-A5F136D9435A}"/>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3144E62D-9359-42FF-89E6-1BCFEE1BBCE7}"/>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234829C8-E389-4177-9ABF-75A2C5740855}"/>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ADBB9169-06CF-46AE-ADD8-E823A00FA279}"/>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18450</xdr:rowOff>
    </xdr:from>
    <xdr:to>
      <xdr:col>23</xdr:col>
      <xdr:colOff>133350</xdr:colOff>
      <xdr:row>82</xdr:row>
      <xdr:rowOff>19644</xdr:rowOff>
    </xdr:to>
    <xdr:cxnSp macro="">
      <xdr:nvCxnSpPr>
        <xdr:cNvPr id="189" name="直線コネクタ 188">
          <a:extLst>
            <a:ext uri="{FF2B5EF4-FFF2-40B4-BE49-F238E27FC236}">
              <a16:creationId xmlns:a16="http://schemas.microsoft.com/office/drawing/2014/main" id="{2292A42F-85D5-40FD-8D02-10905D19EB7A}"/>
            </a:ext>
          </a:extLst>
        </xdr:cNvPr>
        <xdr:cNvCxnSpPr/>
      </xdr:nvCxnSpPr>
      <xdr:spPr>
        <a:xfrm>
          <a:off x="4114800" y="14077350"/>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CA2A13EF-88E5-4547-AB07-EF3055BF7FA3}"/>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70CFD676-5149-43C7-ADC0-7232305D5BD4}"/>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18450</xdr:rowOff>
    </xdr:from>
    <xdr:to>
      <xdr:col>19</xdr:col>
      <xdr:colOff>133350</xdr:colOff>
      <xdr:row>82</xdr:row>
      <xdr:rowOff>22183</xdr:rowOff>
    </xdr:to>
    <xdr:cxnSp macro="">
      <xdr:nvCxnSpPr>
        <xdr:cNvPr id="192" name="直線コネクタ 191">
          <a:extLst>
            <a:ext uri="{FF2B5EF4-FFF2-40B4-BE49-F238E27FC236}">
              <a16:creationId xmlns:a16="http://schemas.microsoft.com/office/drawing/2014/main" id="{83DAA598-43FC-41EA-8571-2DC8E1879FBA}"/>
            </a:ext>
          </a:extLst>
        </xdr:cNvPr>
        <xdr:cNvCxnSpPr/>
      </xdr:nvCxnSpPr>
      <xdr:spPr>
        <a:xfrm flipV="1">
          <a:off x="3225800" y="1407735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67785589-C090-4D08-ABDB-F9C51C2C0726}"/>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DF575C17-CADB-458A-9D8A-0C351B5A373E}"/>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139595</xdr:rowOff>
    </xdr:from>
    <xdr:to>
      <xdr:col>15</xdr:col>
      <xdr:colOff>82550</xdr:colOff>
      <xdr:row>82</xdr:row>
      <xdr:rowOff>22183</xdr:rowOff>
    </xdr:to>
    <xdr:cxnSp macro="">
      <xdr:nvCxnSpPr>
        <xdr:cNvPr id="195" name="直線コネクタ 194">
          <a:extLst>
            <a:ext uri="{FF2B5EF4-FFF2-40B4-BE49-F238E27FC236}">
              <a16:creationId xmlns:a16="http://schemas.microsoft.com/office/drawing/2014/main" id="{2A1E6DEF-D02E-4626-B9CB-DEEC47051240}"/>
            </a:ext>
          </a:extLst>
        </xdr:cNvPr>
        <xdr:cNvCxnSpPr/>
      </xdr:nvCxnSpPr>
      <xdr:spPr>
        <a:xfrm>
          <a:off x="2336800" y="14027045"/>
          <a:ext cx="889000" cy="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FA3F0842-07A7-424E-A303-BC61C8D56CFD}"/>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77D0A32B-03CF-4BCF-BBF2-4E4AB0434D46}"/>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121545</xdr:rowOff>
    </xdr:from>
    <xdr:to>
      <xdr:col>11</xdr:col>
      <xdr:colOff>31750</xdr:colOff>
      <xdr:row>81</xdr:row>
      <xdr:rowOff>139595</xdr:rowOff>
    </xdr:to>
    <xdr:cxnSp macro="">
      <xdr:nvCxnSpPr>
        <xdr:cNvPr id="198" name="直線コネクタ 197">
          <a:extLst>
            <a:ext uri="{FF2B5EF4-FFF2-40B4-BE49-F238E27FC236}">
              <a16:creationId xmlns:a16="http://schemas.microsoft.com/office/drawing/2014/main" id="{A5BAA5B6-61AD-41CB-9761-BA263B44077E}"/>
            </a:ext>
          </a:extLst>
        </xdr:cNvPr>
        <xdr:cNvCxnSpPr/>
      </xdr:nvCxnSpPr>
      <xdr:spPr>
        <a:xfrm>
          <a:off x="1447800" y="14008995"/>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6002AB8B-9B77-44E7-970C-E2041317B617}"/>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A381D0E9-B3AC-472B-A635-F345BA4EFD6A}"/>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D761D848-1569-4BAD-9387-095417827802}"/>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DA3D1C65-F7DF-4A47-8DE8-0FEEF74EF8FC}"/>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6BA2DB1-7AF9-4270-AE9F-B62C2BA9C73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DDFB1CA-FE36-40DA-9BC6-D99B2F711B3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5713688-675B-403D-BB32-F9A654CA443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1663D53-3F7B-45FC-ABFB-E434EEEA434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86A344A-C0B5-44D4-8E08-0B117DEAEB0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140294</xdr:rowOff>
    </xdr:from>
    <xdr:to>
      <xdr:col>23</xdr:col>
      <xdr:colOff>184150</xdr:colOff>
      <xdr:row>82</xdr:row>
      <xdr:rowOff>70444</xdr:rowOff>
    </xdr:to>
    <xdr:sp macro="" textlink="">
      <xdr:nvSpPr>
        <xdr:cNvPr id="208" name="楕円 207">
          <a:extLst>
            <a:ext uri="{FF2B5EF4-FFF2-40B4-BE49-F238E27FC236}">
              <a16:creationId xmlns:a16="http://schemas.microsoft.com/office/drawing/2014/main" id="{9CB3E2CE-80B5-407A-8549-48B8F36A1844}"/>
            </a:ext>
          </a:extLst>
        </xdr:cNvPr>
        <xdr:cNvSpPr/>
      </xdr:nvSpPr>
      <xdr:spPr>
        <a:xfrm>
          <a:off x="4902200" y="1402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61571</xdr:rowOff>
    </xdr:from>
    <xdr:ext cx="762000" cy="259045"/>
    <xdr:sp macro="" textlink="">
      <xdr:nvSpPr>
        <xdr:cNvPr id="209" name="人件費・物件費等の状況該当値テキスト">
          <a:extLst>
            <a:ext uri="{FF2B5EF4-FFF2-40B4-BE49-F238E27FC236}">
              <a16:creationId xmlns:a16="http://schemas.microsoft.com/office/drawing/2014/main" id="{88CBCFC7-756E-46F1-8B28-D92130429A50}"/>
            </a:ext>
          </a:extLst>
        </xdr:cNvPr>
        <xdr:cNvSpPr txBox="1"/>
      </xdr:nvSpPr>
      <xdr:spPr>
        <a:xfrm>
          <a:off x="5041900" y="1394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139100</xdr:rowOff>
    </xdr:from>
    <xdr:to>
      <xdr:col>19</xdr:col>
      <xdr:colOff>184150</xdr:colOff>
      <xdr:row>82</xdr:row>
      <xdr:rowOff>69250</xdr:rowOff>
    </xdr:to>
    <xdr:sp macro="" textlink="">
      <xdr:nvSpPr>
        <xdr:cNvPr id="210" name="楕円 209">
          <a:extLst>
            <a:ext uri="{FF2B5EF4-FFF2-40B4-BE49-F238E27FC236}">
              <a16:creationId xmlns:a16="http://schemas.microsoft.com/office/drawing/2014/main" id="{F2950A08-1A6A-4754-A197-B08373D0E8B9}"/>
            </a:ext>
          </a:extLst>
        </xdr:cNvPr>
        <xdr:cNvSpPr/>
      </xdr:nvSpPr>
      <xdr:spPr>
        <a:xfrm>
          <a:off x="4064000" y="140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79427</xdr:rowOff>
    </xdr:from>
    <xdr:ext cx="736600" cy="259045"/>
    <xdr:sp macro="" textlink="">
      <xdr:nvSpPr>
        <xdr:cNvPr id="211" name="テキスト ボックス 210">
          <a:extLst>
            <a:ext uri="{FF2B5EF4-FFF2-40B4-BE49-F238E27FC236}">
              <a16:creationId xmlns:a16="http://schemas.microsoft.com/office/drawing/2014/main" id="{1E28E002-FAB8-431E-952F-D4F06C1F68C9}"/>
            </a:ext>
          </a:extLst>
        </xdr:cNvPr>
        <xdr:cNvSpPr txBox="1"/>
      </xdr:nvSpPr>
      <xdr:spPr>
        <a:xfrm>
          <a:off x="3733800" y="1379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142833</xdr:rowOff>
    </xdr:from>
    <xdr:to>
      <xdr:col>15</xdr:col>
      <xdr:colOff>133350</xdr:colOff>
      <xdr:row>82</xdr:row>
      <xdr:rowOff>72983</xdr:rowOff>
    </xdr:to>
    <xdr:sp macro="" textlink="">
      <xdr:nvSpPr>
        <xdr:cNvPr id="212" name="楕円 211">
          <a:extLst>
            <a:ext uri="{FF2B5EF4-FFF2-40B4-BE49-F238E27FC236}">
              <a16:creationId xmlns:a16="http://schemas.microsoft.com/office/drawing/2014/main" id="{14A34EBF-7F31-49FB-8EC2-38A123161253}"/>
            </a:ext>
          </a:extLst>
        </xdr:cNvPr>
        <xdr:cNvSpPr/>
      </xdr:nvSpPr>
      <xdr:spPr>
        <a:xfrm>
          <a:off x="3175000" y="140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83160</xdr:rowOff>
    </xdr:from>
    <xdr:ext cx="762000" cy="259045"/>
    <xdr:sp macro="" textlink="">
      <xdr:nvSpPr>
        <xdr:cNvPr id="213" name="テキスト ボックス 212">
          <a:extLst>
            <a:ext uri="{FF2B5EF4-FFF2-40B4-BE49-F238E27FC236}">
              <a16:creationId xmlns:a16="http://schemas.microsoft.com/office/drawing/2014/main" id="{E0B28534-D7F2-4E2A-A58A-C47350DCFEB7}"/>
            </a:ext>
          </a:extLst>
        </xdr:cNvPr>
        <xdr:cNvSpPr txBox="1"/>
      </xdr:nvSpPr>
      <xdr:spPr>
        <a:xfrm>
          <a:off x="2844800" y="137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88795</xdr:rowOff>
    </xdr:from>
    <xdr:to>
      <xdr:col>11</xdr:col>
      <xdr:colOff>82550</xdr:colOff>
      <xdr:row>82</xdr:row>
      <xdr:rowOff>18945</xdr:rowOff>
    </xdr:to>
    <xdr:sp macro="" textlink="">
      <xdr:nvSpPr>
        <xdr:cNvPr id="214" name="楕円 213">
          <a:extLst>
            <a:ext uri="{FF2B5EF4-FFF2-40B4-BE49-F238E27FC236}">
              <a16:creationId xmlns:a16="http://schemas.microsoft.com/office/drawing/2014/main" id="{8C93EF46-FFC5-4A08-B865-48AE6B5E7CAD}"/>
            </a:ext>
          </a:extLst>
        </xdr:cNvPr>
        <xdr:cNvSpPr/>
      </xdr:nvSpPr>
      <xdr:spPr>
        <a:xfrm>
          <a:off x="2286000" y="139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29122</xdr:rowOff>
    </xdr:from>
    <xdr:ext cx="762000" cy="259045"/>
    <xdr:sp macro="" textlink="">
      <xdr:nvSpPr>
        <xdr:cNvPr id="215" name="テキスト ボックス 214">
          <a:extLst>
            <a:ext uri="{FF2B5EF4-FFF2-40B4-BE49-F238E27FC236}">
              <a16:creationId xmlns:a16="http://schemas.microsoft.com/office/drawing/2014/main" id="{09517B74-DFE1-4B33-9D1B-E76BA63BC272}"/>
            </a:ext>
          </a:extLst>
        </xdr:cNvPr>
        <xdr:cNvSpPr txBox="1"/>
      </xdr:nvSpPr>
      <xdr:spPr>
        <a:xfrm>
          <a:off x="1955800" y="137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70745</xdr:rowOff>
    </xdr:from>
    <xdr:to>
      <xdr:col>7</xdr:col>
      <xdr:colOff>31750</xdr:colOff>
      <xdr:row>82</xdr:row>
      <xdr:rowOff>895</xdr:rowOff>
    </xdr:to>
    <xdr:sp macro="" textlink="">
      <xdr:nvSpPr>
        <xdr:cNvPr id="216" name="楕円 215">
          <a:extLst>
            <a:ext uri="{FF2B5EF4-FFF2-40B4-BE49-F238E27FC236}">
              <a16:creationId xmlns:a16="http://schemas.microsoft.com/office/drawing/2014/main" id="{2977EE50-AA14-4686-86CB-E767958448B1}"/>
            </a:ext>
          </a:extLst>
        </xdr:cNvPr>
        <xdr:cNvSpPr/>
      </xdr:nvSpPr>
      <xdr:spPr>
        <a:xfrm>
          <a:off x="1397000" y="13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11072</xdr:rowOff>
    </xdr:from>
    <xdr:ext cx="762000" cy="259045"/>
    <xdr:sp macro="" textlink="">
      <xdr:nvSpPr>
        <xdr:cNvPr id="217" name="テキスト ボックス 216">
          <a:extLst>
            <a:ext uri="{FF2B5EF4-FFF2-40B4-BE49-F238E27FC236}">
              <a16:creationId xmlns:a16="http://schemas.microsoft.com/office/drawing/2014/main" id="{1D815FCE-20FC-482E-97FB-211320F9D48B}"/>
            </a:ext>
          </a:extLst>
        </xdr:cNvPr>
        <xdr:cNvSpPr txBox="1"/>
      </xdr:nvSpPr>
      <xdr:spPr>
        <a:xfrm>
          <a:off x="1066800" y="137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C87ED0B3-3871-4D22-AD2B-8300CC392A0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16521B14-2219-4872-BA4F-757BC03834D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2262E053-A349-4821-9595-C49A0B2C2B4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91C4D146-15A4-4CFB-854C-10F3EB4101C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454F7816-FA64-4264-BFAD-31F030CA67F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EF8ED63B-A584-4C79-8DE7-0C6AE353161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6963E8AF-7B46-465B-87E8-B1EA78EB0EF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A8C61257-27AA-4EB1-886C-74F2283CF40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1FBD181C-B598-43DF-8673-FC56D01CB13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4BB6D123-5F08-479A-B15F-F49354F0F70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D0667CFC-941E-4C29-8B5D-6862D265632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1F1D2E24-9AEA-4AD3-AF9B-6D830F7CCB0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F08F0D8C-7F2A-4776-B09F-50D7481E0F4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職員の変動（退職</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名、新規採用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名）に伴う給料月額の減少などにより、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ポイント低下した。類似団体の平均より低い水準で推移している。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地域の民間企業の平均給料、類似団体及び全国市町村の状況を踏まえ、給料の適正化に努めている。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4C31D420-0C21-4E28-B6DA-829D5751846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C5F1A58B-C7DD-4ACF-8867-0EBCB08F37B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77DE3BC-5FB3-456D-8DEB-D4580F78DE3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B709AEA1-5568-48B7-B0BF-410A5EEB6EF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3B9615E9-A8E0-4C74-AB15-6801B5C91F6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5F2885A-1903-4B6E-90C4-1BAFD2F4A4A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FD260CE3-0C14-4489-8C22-DE66D9ED10E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D14B0206-A5B7-4E58-9024-94670D39007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DA6BD469-722B-4B29-987F-81A49ABA177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BE499523-C2D8-4025-9BA4-BF2C26157A3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D27646A0-B567-4EDB-B621-67C7DFD12FEF}"/>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DA9BE1D3-A008-42C2-8641-D0FA72474F2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9F1D0F54-2F0C-4223-BF63-FC9242F2066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97BFFF5-88AD-4EFD-923D-21138A4E4B6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4791487-4EA4-404D-96FE-5B8475863FB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9CE481C-9556-4D63-9B80-7EBCD222E6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04EBF14-83B9-49A9-A6B5-CED5439B2ED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D5BE8C5C-EE36-4BB5-BF39-8F790815402A}"/>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3C4BE1D2-A959-4CB7-B463-22311DB196DE}"/>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F33D60A3-C86F-4F60-9A2F-3362206AABE1}"/>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4F4C7811-901A-4131-BC07-614D10B3C125}"/>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A6DCC658-1491-4811-A982-C545C4578CC8}"/>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83</xdr:row>
      <xdr:rowOff>116114</xdr:rowOff>
    </xdr:to>
    <xdr:cxnSp macro="">
      <xdr:nvCxnSpPr>
        <xdr:cNvPr id="253" name="直線コネクタ 252">
          <a:extLst>
            <a:ext uri="{FF2B5EF4-FFF2-40B4-BE49-F238E27FC236}">
              <a16:creationId xmlns:a16="http://schemas.microsoft.com/office/drawing/2014/main" id="{EF95CB38-A642-4D31-8AF8-260543381240}"/>
            </a:ext>
          </a:extLst>
        </xdr:cNvPr>
        <xdr:cNvCxnSpPr/>
      </xdr:nvCxnSpPr>
      <xdr:spPr>
        <a:xfrm flipV="1">
          <a:off x="16179800" y="14070693"/>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8C67C139-07D9-4D7F-BAA7-1D84F2022507}"/>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C1DD484F-EE14-4BDA-8A21-68D9A60C5348}"/>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116114</xdr:rowOff>
    </xdr:to>
    <xdr:cxnSp macro="">
      <xdr:nvCxnSpPr>
        <xdr:cNvPr id="256" name="直線コネクタ 255">
          <a:extLst>
            <a:ext uri="{FF2B5EF4-FFF2-40B4-BE49-F238E27FC236}">
              <a16:creationId xmlns:a16="http://schemas.microsoft.com/office/drawing/2014/main" id="{3E03555C-4D36-40DB-AE84-D4902C4B1393}"/>
            </a:ext>
          </a:extLst>
        </xdr:cNvPr>
        <xdr:cNvCxnSpPr/>
      </xdr:nvCxnSpPr>
      <xdr:spPr>
        <a:xfrm>
          <a:off x="15290800" y="142085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226B00B9-E31E-4B9B-B7C7-B886278AD871}"/>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D995F3EE-B9F1-4F77-B78A-EEA7F61F3D22}"/>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82</xdr:row>
      <xdr:rowOff>166914</xdr:rowOff>
    </xdr:to>
    <xdr:cxnSp macro="">
      <xdr:nvCxnSpPr>
        <xdr:cNvPr id="259" name="直線コネクタ 258">
          <a:extLst>
            <a:ext uri="{FF2B5EF4-FFF2-40B4-BE49-F238E27FC236}">
              <a16:creationId xmlns:a16="http://schemas.microsoft.com/office/drawing/2014/main" id="{EF0366BC-8C6F-40A1-A805-377F5270505B}"/>
            </a:ext>
          </a:extLst>
        </xdr:cNvPr>
        <xdr:cNvCxnSpPr/>
      </xdr:nvCxnSpPr>
      <xdr:spPr>
        <a:xfrm flipV="1">
          <a:off x="14401800" y="142085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CF5AC5FA-5F37-44F5-84EB-AECBC6BCD739}"/>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89F24E96-8BFA-478A-89E4-C430A0DC3D19}"/>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166914</xdr:rowOff>
    </xdr:to>
    <xdr:cxnSp macro="">
      <xdr:nvCxnSpPr>
        <xdr:cNvPr id="262" name="直線コネクタ 261">
          <a:extLst>
            <a:ext uri="{FF2B5EF4-FFF2-40B4-BE49-F238E27FC236}">
              <a16:creationId xmlns:a16="http://schemas.microsoft.com/office/drawing/2014/main" id="{C434F339-FA3B-4953-A832-DA1B561BBEFC}"/>
            </a:ext>
          </a:extLst>
        </xdr:cNvPr>
        <xdr:cNvCxnSpPr/>
      </xdr:nvCxnSpPr>
      <xdr:spPr>
        <a:xfrm>
          <a:off x="13512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7C8BAF26-1541-4143-9142-BBF99A2EA4F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4BBBE50E-26B3-453A-8B12-E37651A77ABB}"/>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25480595-30A8-4AA7-88FA-4DD087AD9D2C}"/>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C4B9254D-3753-4862-829E-FBB24BEFD0D6}"/>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B161868B-78C0-4C78-87A3-E5874F698B7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D869A87-7354-4ED9-9E84-EEB8F8BCBAF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C14423A-B1B7-4139-A78C-23B11480B78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EA6EDF2-393B-4025-A475-3E4C4EB250F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5E59DCE-87EE-4977-9194-4E4FFA88D04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2" name="楕円 271">
          <a:extLst>
            <a:ext uri="{FF2B5EF4-FFF2-40B4-BE49-F238E27FC236}">
              <a16:creationId xmlns:a16="http://schemas.microsoft.com/office/drawing/2014/main" id="{772246DA-7870-4BFB-878B-605A11974E28}"/>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3" name="給与水準   （国との比較）該当値テキスト">
          <a:extLst>
            <a:ext uri="{FF2B5EF4-FFF2-40B4-BE49-F238E27FC236}">
              <a16:creationId xmlns:a16="http://schemas.microsoft.com/office/drawing/2014/main" id="{202540F7-4469-4B0D-914A-7042D25077F1}"/>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4" name="楕円 273">
          <a:extLst>
            <a:ext uri="{FF2B5EF4-FFF2-40B4-BE49-F238E27FC236}">
              <a16:creationId xmlns:a16="http://schemas.microsoft.com/office/drawing/2014/main" id="{5371141D-A4C8-43D1-84B3-2C94D9268CFD}"/>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5" name="テキスト ボックス 274">
          <a:extLst>
            <a:ext uri="{FF2B5EF4-FFF2-40B4-BE49-F238E27FC236}">
              <a16:creationId xmlns:a16="http://schemas.microsoft.com/office/drawing/2014/main" id="{D0930005-EEA8-4EAB-A3C8-7020EF2C8F2B}"/>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76" name="楕円 275">
          <a:extLst>
            <a:ext uri="{FF2B5EF4-FFF2-40B4-BE49-F238E27FC236}">
              <a16:creationId xmlns:a16="http://schemas.microsoft.com/office/drawing/2014/main" id="{36B87C20-CFA6-4B9E-96CA-F200B88D40BF}"/>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77" name="テキスト ボックス 276">
          <a:extLst>
            <a:ext uri="{FF2B5EF4-FFF2-40B4-BE49-F238E27FC236}">
              <a16:creationId xmlns:a16="http://schemas.microsoft.com/office/drawing/2014/main" id="{95C3E49D-3860-41A9-81EC-24CA7A46A355}"/>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78" name="楕円 277">
          <a:extLst>
            <a:ext uri="{FF2B5EF4-FFF2-40B4-BE49-F238E27FC236}">
              <a16:creationId xmlns:a16="http://schemas.microsoft.com/office/drawing/2014/main" id="{48A3EB2D-72E2-4CA9-BFBE-72191BF52C01}"/>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79" name="テキスト ボックス 278">
          <a:extLst>
            <a:ext uri="{FF2B5EF4-FFF2-40B4-BE49-F238E27FC236}">
              <a16:creationId xmlns:a16="http://schemas.microsoft.com/office/drawing/2014/main" id="{95F8D69F-EC8C-4526-97E5-480E4F086E29}"/>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0" name="楕円 279">
          <a:extLst>
            <a:ext uri="{FF2B5EF4-FFF2-40B4-BE49-F238E27FC236}">
              <a16:creationId xmlns:a16="http://schemas.microsoft.com/office/drawing/2014/main" id="{5DF051FC-B27E-4489-9F99-935104C2433E}"/>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1" name="テキスト ボックス 280">
          <a:extLst>
            <a:ext uri="{FF2B5EF4-FFF2-40B4-BE49-F238E27FC236}">
              <a16:creationId xmlns:a16="http://schemas.microsoft.com/office/drawing/2014/main" id="{B42E855F-2E15-464D-826C-C2DBC04DF986}"/>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B9CC9F7-2FB8-4B92-AE7A-2061D587968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7DCBAE32-EC80-4E5B-923B-1CD13296AD4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25DAE06-A05E-42F7-B07D-944E38AE714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12E3A43F-0D17-47EE-8A62-90849FC9621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DB18BC05-AB94-4950-80CD-AAE34881CFE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CDD29343-8E4F-49D6-97DB-31D1AF70D2D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EB338E7-163F-40D0-B2E8-4E3219B6319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4838F87-5892-4CD2-9EA7-42A83D507CC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D33ADEF-E12E-4BA2-B99B-30C616927BD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D88AB5BC-6C38-4756-8104-326520E3FE3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2287C16-6A0B-48DD-ADFF-D864C04A645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C45B4DD-39C9-4A5C-A063-BE28BD1943E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97A1952-6C87-4771-8112-81C57CA9591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行政改革により、事業の統廃合や縮小、会計年度任用職員の活用、外部委託の実施等を行い、定員の適正化を図った結果、類似団体の平均より低い水準にある。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290BDC14-4484-4DEC-AF33-0046A368668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0719D0F-BA3B-4B09-9BBC-16BC43CEFD3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E4C3508-6583-4306-9057-2E7D803BB7D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BD5F8C9F-9957-4681-949D-8605AB11F24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2458479E-4CC3-4739-AE31-16FF5999D08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C4A2D691-4C19-4BAE-92EA-3294C9ECFA9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9B1D050-3AC9-4A1A-8498-6A45C4073DB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6907BB1A-19E8-40C7-96FC-808EFACAA47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B037366D-DA6A-495D-8F35-0EA89BABAC4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852C4FA-893E-48F0-816F-EBBC09C9EAC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7960F0B3-B1ED-406F-AA1E-4BB03323CD0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5939D22E-646C-4D12-B239-D81D70F86C2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6498FE1A-B761-475F-AAE1-A8ED849FD37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F0763E34-A074-47CF-9484-E504C0B2F9B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2DEDECA0-5E87-4FC4-91F3-D58EF435BF8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047D81A-087E-44C4-87DE-3E817073384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3BC5B67-E6CA-41FF-B073-F2E09567563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8819DAF-E681-4C77-A61D-1477B2E9D60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B80863FE-0C0E-4707-9D20-7954669B4DB9}"/>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1AB82E7B-6AAF-4FF8-9629-EFAB5B6FAEDF}"/>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A8DE219C-CF92-4E7C-9301-F8E38A061AE9}"/>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ECE272E6-7089-4A95-B12C-FF0EDC8E77D1}"/>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61061B9-0CE1-4CF7-B05B-FED562F52F13}"/>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85725</xdr:rowOff>
    </xdr:to>
    <xdr:cxnSp macro="">
      <xdr:nvCxnSpPr>
        <xdr:cNvPr id="318" name="直線コネクタ 317">
          <a:extLst>
            <a:ext uri="{FF2B5EF4-FFF2-40B4-BE49-F238E27FC236}">
              <a16:creationId xmlns:a16="http://schemas.microsoft.com/office/drawing/2014/main" id="{C0AE7964-AED6-4B35-82C6-6EA56175BFB3}"/>
            </a:ext>
          </a:extLst>
        </xdr:cNvPr>
        <xdr:cNvCxnSpPr/>
      </xdr:nvCxnSpPr>
      <xdr:spPr>
        <a:xfrm>
          <a:off x="16179800" y="1037100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1C4B19D4-9E31-4DFD-8CEE-00BD5F605DFA}"/>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588E80B5-3859-4ED3-9FB0-260A0C98D739}"/>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84001</xdr:rowOff>
    </xdr:to>
    <xdr:cxnSp macro="">
      <xdr:nvCxnSpPr>
        <xdr:cNvPr id="321" name="直線コネクタ 320">
          <a:extLst>
            <a:ext uri="{FF2B5EF4-FFF2-40B4-BE49-F238E27FC236}">
              <a16:creationId xmlns:a16="http://schemas.microsoft.com/office/drawing/2014/main" id="{67B3DB25-A971-4767-9839-6D3AC7215982}"/>
            </a:ext>
          </a:extLst>
        </xdr:cNvPr>
        <xdr:cNvCxnSpPr/>
      </xdr:nvCxnSpPr>
      <xdr:spPr>
        <a:xfrm>
          <a:off x="15290800" y="103641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809BE6AC-3736-4A80-AA72-473024BDA29E}"/>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BA02248B-B909-4256-A793-848430D8087A}"/>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77107</xdr:rowOff>
    </xdr:to>
    <xdr:cxnSp macro="">
      <xdr:nvCxnSpPr>
        <xdr:cNvPr id="324" name="直線コネクタ 323">
          <a:extLst>
            <a:ext uri="{FF2B5EF4-FFF2-40B4-BE49-F238E27FC236}">
              <a16:creationId xmlns:a16="http://schemas.microsoft.com/office/drawing/2014/main" id="{039EC884-7C85-4DDA-B40F-85BBF40C172C}"/>
            </a:ext>
          </a:extLst>
        </xdr:cNvPr>
        <xdr:cNvCxnSpPr/>
      </xdr:nvCxnSpPr>
      <xdr:spPr>
        <a:xfrm>
          <a:off x="14401800" y="1031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8DC68C17-00B5-4FA2-8275-54BAF45EA8A4}"/>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8268519F-3E81-47F1-B1EE-B12CAA078E51}"/>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25400</xdr:rowOff>
    </xdr:to>
    <xdr:cxnSp macro="">
      <xdr:nvCxnSpPr>
        <xdr:cNvPr id="327" name="直線コネクタ 326">
          <a:extLst>
            <a:ext uri="{FF2B5EF4-FFF2-40B4-BE49-F238E27FC236}">
              <a16:creationId xmlns:a16="http://schemas.microsoft.com/office/drawing/2014/main" id="{57D2B92E-DD9A-446A-816A-DBEA452A9646}"/>
            </a:ext>
          </a:extLst>
        </xdr:cNvPr>
        <xdr:cNvCxnSpPr/>
      </xdr:nvCxnSpPr>
      <xdr:spPr>
        <a:xfrm>
          <a:off x="13512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9163545-D79C-4635-8030-C44992EDB409}"/>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4748372-6A3F-43FC-AAE0-C4C7DADBD587}"/>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DC985E89-7059-4C04-B7DC-FF3CE4FFA42F}"/>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65A26663-7A01-4A34-BFB8-20F10473839B}"/>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E5229EF-9730-457F-8F90-576564CD863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63E7008-2564-4B14-BD48-0E8C452CDB9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6160062-6723-4DC6-A306-7C1412A84C1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396D65F-8B51-487B-A0E9-47D22EDED51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C7841F1-D740-46D5-B5BF-FE64F4B01BD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7" name="楕円 336">
          <a:extLst>
            <a:ext uri="{FF2B5EF4-FFF2-40B4-BE49-F238E27FC236}">
              <a16:creationId xmlns:a16="http://schemas.microsoft.com/office/drawing/2014/main" id="{BBE7FD78-AFB8-45AD-9D38-52F5B470255D}"/>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38" name="定員管理の状況該当値テキスト">
          <a:extLst>
            <a:ext uri="{FF2B5EF4-FFF2-40B4-BE49-F238E27FC236}">
              <a16:creationId xmlns:a16="http://schemas.microsoft.com/office/drawing/2014/main" id="{A7B6418E-00A5-47F9-AE1A-58E6C9B8CA34}"/>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39" name="楕円 338">
          <a:extLst>
            <a:ext uri="{FF2B5EF4-FFF2-40B4-BE49-F238E27FC236}">
              <a16:creationId xmlns:a16="http://schemas.microsoft.com/office/drawing/2014/main" id="{DF65DA49-9C52-4D0F-87E3-5104855A6713}"/>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0" name="テキスト ボックス 339">
          <a:extLst>
            <a:ext uri="{FF2B5EF4-FFF2-40B4-BE49-F238E27FC236}">
              <a16:creationId xmlns:a16="http://schemas.microsoft.com/office/drawing/2014/main" id="{0D5E74C1-D2F3-4796-A349-EC499896424D}"/>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1" name="楕円 340">
          <a:extLst>
            <a:ext uri="{FF2B5EF4-FFF2-40B4-BE49-F238E27FC236}">
              <a16:creationId xmlns:a16="http://schemas.microsoft.com/office/drawing/2014/main" id="{2A198893-505C-4F96-96DD-1154FEBE6C5F}"/>
            </a:ext>
          </a:extLst>
        </xdr:cNvPr>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112684</xdr:rowOff>
    </xdr:from>
    <xdr:ext cx="762000" cy="259045"/>
    <xdr:sp macro="" textlink="">
      <xdr:nvSpPr>
        <xdr:cNvPr id="342" name="テキスト ボックス 341">
          <a:extLst>
            <a:ext uri="{FF2B5EF4-FFF2-40B4-BE49-F238E27FC236}">
              <a16:creationId xmlns:a16="http://schemas.microsoft.com/office/drawing/2014/main" id="{59BEF359-DEAB-49E0-B222-0F93EA05C5B3}"/>
            </a:ext>
          </a:extLst>
        </xdr:cNvPr>
        <xdr:cNvSpPr txBox="1"/>
      </xdr:nvSpPr>
      <xdr:spPr>
        <a:xfrm>
          <a:off x="14909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3" name="楕円 342">
          <a:extLst>
            <a:ext uri="{FF2B5EF4-FFF2-40B4-BE49-F238E27FC236}">
              <a16:creationId xmlns:a16="http://schemas.microsoft.com/office/drawing/2014/main" id="{0ACB11B7-6F72-4D1B-B63C-836DA03C6597}"/>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4" name="テキスト ボックス 343">
          <a:extLst>
            <a:ext uri="{FF2B5EF4-FFF2-40B4-BE49-F238E27FC236}">
              <a16:creationId xmlns:a16="http://schemas.microsoft.com/office/drawing/2014/main" id="{BBC6639B-B441-4A96-838E-782B81CD015B}"/>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5" name="楕円 344">
          <a:extLst>
            <a:ext uri="{FF2B5EF4-FFF2-40B4-BE49-F238E27FC236}">
              <a16:creationId xmlns:a16="http://schemas.microsoft.com/office/drawing/2014/main" id="{F005DAC0-5FFF-4865-95EE-80CEA2B5C98A}"/>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6" name="テキスト ボックス 345">
          <a:extLst>
            <a:ext uri="{FF2B5EF4-FFF2-40B4-BE49-F238E27FC236}">
              <a16:creationId xmlns:a16="http://schemas.microsoft.com/office/drawing/2014/main" id="{DDA4FF6E-BF0B-4551-81E2-5D551665734E}"/>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ABA50D8-089F-44EF-BD22-10B541BA091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809F1A6-E1DC-402C-B252-6F658FC44E5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4506A3F-86F6-4D12-886A-CB9328D811B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6204E46-E023-48E9-86EB-4A44D0B662A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F53B73F-BD0A-4DF7-92B2-672ABC8DE32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4A1BB77-8D7D-46C5-8262-B799F46800E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DF0EF7A-A501-4ABE-9E9D-2813E96B049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A103DF8-8E85-4927-8F97-E7F8E53EE31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FBAEB32-D1D3-4D0A-A390-D84F3CB0BC4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C6B85E8-2FDC-436D-AAB6-D01DC39A305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245DBFF-1180-4824-A427-82DAD284458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DB2D42EB-1FCD-4B6A-80F2-6762D868B17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C43BD04-763F-46E8-B15A-D6991C2C231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年度に実施した公民館の耐震化に対する地方債や令和元年度臨時財政対策債などの据置期間が終了し、元金償還が開始したことで元利償還金が増えたため、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　</a:t>
          </a:r>
        </a:p>
        <a:p>
          <a:r>
            <a:rPr kumimoji="1" lang="ja-JP" altLang="en-US" sz="1300">
              <a:latin typeface="ＭＳ Ｐゴシック" panose="020B0600070205080204" pitchFamily="50" charset="-128"/>
              <a:ea typeface="ＭＳ Ｐゴシック" panose="020B0600070205080204" pitchFamily="50" charset="-128"/>
            </a:rPr>
            <a:t>　今後も公共施設の長寿命化対策としての大規模改修など大型の公共工事が複数予定されていることや公営企業が実施する浄水場施設整備に対する多額の出資などが予定されており、実質公債費比率がさらに上昇することが見込まれる。実施予定の公共工事の重要度や必要性を評価し事業の適正化を図ることによ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F13EDFF-E7B8-4D0B-862D-F5DAC152815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D9745CAA-22D2-4677-AD31-E96A97DBAB6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29DA009-E9E3-4DD6-B62D-9E4C19D83BA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3104D410-059D-4EBB-8929-8AA60F2EE662}"/>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E7764359-9895-4482-A881-47E03068C4D9}"/>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56C4293F-85A6-4701-AC4E-015639BFF105}"/>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A1978197-21E0-4275-9BEB-A9D10EECD5C1}"/>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8ABF9E52-919C-44AE-88B4-295C54DC777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299CEE86-F14C-48A2-BFC0-D2EE747C198A}"/>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676031B5-9999-40D5-A39E-1BF680950522}"/>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AB0F7A5-1E15-418C-A73F-1EAB55D8C35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804DB080-C511-4E62-A81A-F6804073725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C8B0D6F-59DB-41DC-877D-933B1B33CFE9}"/>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BBA2F5B2-3A6D-482E-BA7E-038B8C39C40D}"/>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A9838F4F-E8B2-47D0-8BCA-89EFC9C1951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4B7C47C-FDCA-4A49-AF6B-EDB6AF5649F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5B07E8C4-4CF9-4DBA-ACCE-CD9A89369C4E}"/>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A9B3363F-3B5C-4572-80E3-34D28E964788}"/>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AFE57A2C-A42F-4C4C-A4A7-52189CDAD72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1E15D2F1-F212-42CE-9A00-68B12647ACDB}"/>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7CADFBE7-754D-4AF6-BE56-7E9B4D944733}"/>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86541</xdr:rowOff>
    </xdr:to>
    <xdr:cxnSp macro="">
      <xdr:nvCxnSpPr>
        <xdr:cNvPr id="381" name="直線コネクタ 380">
          <a:extLst>
            <a:ext uri="{FF2B5EF4-FFF2-40B4-BE49-F238E27FC236}">
              <a16:creationId xmlns:a16="http://schemas.microsoft.com/office/drawing/2014/main" id="{22DC6F0E-C7C2-449D-9547-30C7DD8E5CA0}"/>
            </a:ext>
          </a:extLst>
        </xdr:cNvPr>
        <xdr:cNvCxnSpPr/>
      </xdr:nvCxnSpPr>
      <xdr:spPr>
        <a:xfrm>
          <a:off x="16179800" y="708152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E1C609DB-97A2-47A6-B45F-101C0FB4ADE4}"/>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3341CBD7-B912-4C45-A7A8-F5ED78B2E5A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31387</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682F7683-48E1-4AFE-971A-417F71E8FAC7}"/>
            </a:ext>
          </a:extLst>
        </xdr:cNvPr>
        <xdr:cNvCxnSpPr/>
      </xdr:nvCxnSpPr>
      <xdr:spPr>
        <a:xfrm>
          <a:off x="15290800" y="70608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C9BD95C3-CDB1-4DE9-98FF-B46DDA0E2AF5}"/>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CBDA70D6-3D0E-4421-8F73-109014E6AA77}"/>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31387</xdr:rowOff>
    </xdr:from>
    <xdr:to>
      <xdr:col>72</xdr:col>
      <xdr:colOff>203200</xdr:colOff>
      <xdr:row>41</xdr:row>
      <xdr:rowOff>38281</xdr:rowOff>
    </xdr:to>
    <xdr:cxnSp macro="">
      <xdr:nvCxnSpPr>
        <xdr:cNvPr id="387" name="直線コネクタ 386">
          <a:extLst>
            <a:ext uri="{FF2B5EF4-FFF2-40B4-BE49-F238E27FC236}">
              <a16:creationId xmlns:a16="http://schemas.microsoft.com/office/drawing/2014/main" id="{6FDD256E-7A18-44C8-B947-ACE597EC7F14}"/>
            </a:ext>
          </a:extLst>
        </xdr:cNvPr>
        <xdr:cNvCxnSpPr/>
      </xdr:nvCxnSpPr>
      <xdr:spPr>
        <a:xfrm flipV="1">
          <a:off x="14401800" y="706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CEE47512-6668-4EAB-9738-7F57609CF286}"/>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6D2A63A2-BA5C-4B58-ABCD-BA5B7637DF68}"/>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58965</xdr:rowOff>
    </xdr:to>
    <xdr:cxnSp macro="">
      <xdr:nvCxnSpPr>
        <xdr:cNvPr id="390" name="直線コネクタ 389">
          <a:extLst>
            <a:ext uri="{FF2B5EF4-FFF2-40B4-BE49-F238E27FC236}">
              <a16:creationId xmlns:a16="http://schemas.microsoft.com/office/drawing/2014/main" id="{15205893-EF0C-497A-97E9-EEE290CF2C94}"/>
            </a:ext>
          </a:extLst>
        </xdr:cNvPr>
        <xdr:cNvCxnSpPr/>
      </xdr:nvCxnSpPr>
      <xdr:spPr>
        <a:xfrm flipV="1">
          <a:off x="13512800" y="70677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555EFD6A-4375-47E7-8B4A-C618CCA678DA}"/>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34C7F651-9614-4236-9194-901FA9851C3D}"/>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9797F96E-9BBD-4D8F-9B78-1DB1618B95D8}"/>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A7C1C7F3-0668-4A47-A283-DA6241A510AE}"/>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B42CBB7-DA6D-4E14-81A3-63944EA09C8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912E4F2-FE22-4209-B43C-0EA07811E7E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58BB7EC-D9F8-442B-838A-6D9C082DF02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505DA66-F117-478E-B704-5FADB149F6C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226F493-872D-49DB-B580-71D3F348296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35741</xdr:rowOff>
    </xdr:from>
    <xdr:to>
      <xdr:col>81</xdr:col>
      <xdr:colOff>95250</xdr:colOff>
      <xdr:row>41</xdr:row>
      <xdr:rowOff>137341</xdr:rowOff>
    </xdr:to>
    <xdr:sp macro="" textlink="">
      <xdr:nvSpPr>
        <xdr:cNvPr id="400" name="楕円 399">
          <a:extLst>
            <a:ext uri="{FF2B5EF4-FFF2-40B4-BE49-F238E27FC236}">
              <a16:creationId xmlns:a16="http://schemas.microsoft.com/office/drawing/2014/main" id="{2E36A1EF-7072-4AC7-89F4-AB2DD05A8CA9}"/>
            </a:ext>
          </a:extLst>
        </xdr:cNvPr>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7818</xdr:rowOff>
    </xdr:from>
    <xdr:ext cx="762000" cy="259045"/>
    <xdr:sp macro="" textlink="">
      <xdr:nvSpPr>
        <xdr:cNvPr id="401" name="公債費負担の状況該当値テキスト">
          <a:extLst>
            <a:ext uri="{FF2B5EF4-FFF2-40B4-BE49-F238E27FC236}">
              <a16:creationId xmlns:a16="http://schemas.microsoft.com/office/drawing/2014/main" id="{B1744EE6-832F-4EB6-8BAF-8C9375095009}"/>
            </a:ext>
          </a:extLst>
        </xdr:cNvPr>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id="{2B3E3AD7-AA63-4BAA-89D6-15B5110725CC}"/>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a:extLst>
            <a:ext uri="{FF2B5EF4-FFF2-40B4-BE49-F238E27FC236}">
              <a16:creationId xmlns:a16="http://schemas.microsoft.com/office/drawing/2014/main" id="{D624DAED-A593-4207-8C1C-D058CE52FAA6}"/>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152037</xdr:rowOff>
    </xdr:from>
    <xdr:to>
      <xdr:col>73</xdr:col>
      <xdr:colOff>44450</xdr:colOff>
      <xdr:row>41</xdr:row>
      <xdr:rowOff>82187</xdr:rowOff>
    </xdr:to>
    <xdr:sp macro="" textlink="">
      <xdr:nvSpPr>
        <xdr:cNvPr id="404" name="楕円 403">
          <a:extLst>
            <a:ext uri="{FF2B5EF4-FFF2-40B4-BE49-F238E27FC236}">
              <a16:creationId xmlns:a16="http://schemas.microsoft.com/office/drawing/2014/main" id="{7AEBE90B-0134-4623-8D65-01B82A51D868}"/>
            </a:ext>
          </a:extLst>
        </xdr:cNvPr>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66964</xdr:rowOff>
    </xdr:from>
    <xdr:ext cx="762000" cy="259045"/>
    <xdr:sp macro="" textlink="">
      <xdr:nvSpPr>
        <xdr:cNvPr id="405" name="テキスト ボックス 404">
          <a:extLst>
            <a:ext uri="{FF2B5EF4-FFF2-40B4-BE49-F238E27FC236}">
              <a16:creationId xmlns:a16="http://schemas.microsoft.com/office/drawing/2014/main" id="{81D6E0A5-7393-49C6-8C90-06700F069DB0}"/>
            </a:ext>
          </a:extLst>
        </xdr:cNvPr>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406" name="楕円 405">
          <a:extLst>
            <a:ext uri="{FF2B5EF4-FFF2-40B4-BE49-F238E27FC236}">
              <a16:creationId xmlns:a16="http://schemas.microsoft.com/office/drawing/2014/main" id="{C83B14A0-DAC2-423C-BF43-2FFEE45E0733}"/>
            </a:ext>
          </a:extLst>
        </xdr:cNvPr>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73858</xdr:rowOff>
    </xdr:from>
    <xdr:ext cx="762000" cy="259045"/>
    <xdr:sp macro="" textlink="">
      <xdr:nvSpPr>
        <xdr:cNvPr id="407" name="テキスト ボックス 406">
          <a:extLst>
            <a:ext uri="{FF2B5EF4-FFF2-40B4-BE49-F238E27FC236}">
              <a16:creationId xmlns:a16="http://schemas.microsoft.com/office/drawing/2014/main" id="{6237AA6C-16B6-4FBF-8ED2-B3A3300224D6}"/>
            </a:ext>
          </a:extLst>
        </xdr:cNvPr>
        <xdr:cNvSpPr txBox="1"/>
      </xdr:nvSpPr>
      <xdr:spPr>
        <a:xfrm>
          <a:off x="14020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8" name="楕円 407">
          <a:extLst>
            <a:ext uri="{FF2B5EF4-FFF2-40B4-BE49-F238E27FC236}">
              <a16:creationId xmlns:a16="http://schemas.microsoft.com/office/drawing/2014/main" id="{B23A54A7-9930-4910-96AC-D19B6DE83B37}"/>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245F9E3D-5663-41A7-9277-5F6676B37689}"/>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9BB63B0-40EB-419A-A599-8AD1E429EF1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6D84B91-77F1-434A-A3EB-8D389593EE1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53D08F9-7A5A-4439-B2B5-AE32076BC0A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4682B0D-43E7-42E7-BC84-36707A98932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16ADCBD7-B160-413A-994B-A356AB7372A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9430FD9-E271-4EA2-B011-01D05B6EF00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A42CCED-EE0C-4B7E-9532-E49B142CD76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D2522D48-FEE6-4C65-8CD6-74F3CC3F438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AAE48C61-AC90-4640-AF82-7E8D2EE48E5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9AE4772-B897-4CD5-B0CA-74F1EF20EFA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426DCC7-5784-4FB2-9F65-55F4EEB0A9F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6F83D11A-F744-41AF-85BA-93F21822B9F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54872F7-75AC-4E29-BF1D-FBC9ECB88ED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に竣工予定であった保育施設改築工事の工期が延長したため、同年度中に借り入れる地方債の額が減少し、結果として償還を行った地方債の額の方が多くなったことから地方債現在高が減少した。また、地方債残高の減少に加え、充当可能基金残高が増加したことから、前年度に比べ</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低下した。しかしながら、今後は、公共施設の長寿命化対策としての大規模改修など大型の公共工事が複数予定されていることや公営企業が実施する浄水場施設整備に対する多額の出資などが予定されており、将来負担比率は上昇することが見込まれる。実施予定の公共工事の重要度や必要性を評価し事業の適正化を図ること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E8E9A74E-3A13-4D24-B4EB-16906EB490B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5D5F2A9-0BBB-493D-B9C3-B5342ADEB72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C0B4F0F9-E308-4A78-83A8-3678C710CD3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AC4D1D8D-049D-4161-9B49-81C2F2ACB89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6405A4D5-E42B-4209-A5D2-E3C90D15DB1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70403328-F7CD-49EC-ACC0-3C17F0EA7D9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CA9A005-18EA-49EC-A974-C48F7C37127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922C3C6E-9DDB-4711-8E58-2FF08EE8776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65D0FA2E-EA0B-4109-8995-83CF23DEEA9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EF718E8E-9681-476A-AAD9-BFE9646132D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14E58556-A2D7-40D8-B480-B867290596A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C178EBC9-8785-434E-A261-9C8CD4116B8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BC9903B4-0E38-45FD-B2E3-BD139D4BBE0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A19A6AD4-CD7A-4507-8110-6EF7459A970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831B6360-838E-4A76-8C27-E28B1C82DB3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7E82D07-1E51-4F7D-B6E4-AD95643BE3A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591191DB-738F-474E-8061-474D91AB227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AF37334F-BA16-40ED-83DA-800C8516BCB5}"/>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2C2F7DED-3582-443C-A87F-F421F0B0EFC5}"/>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7775E960-6164-48AD-91E2-2B8C837878EB}"/>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797FE28-1404-42B3-836C-17741363C0FA}"/>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E8C36BF7-09DF-4A0D-9C6B-399A2536942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77410</xdr:rowOff>
    </xdr:from>
    <xdr:to>
      <xdr:col>81</xdr:col>
      <xdr:colOff>44450</xdr:colOff>
      <xdr:row>18</xdr:row>
      <xdr:rowOff>124521</xdr:rowOff>
    </xdr:to>
    <xdr:cxnSp macro="">
      <xdr:nvCxnSpPr>
        <xdr:cNvPr id="445" name="直線コネクタ 444">
          <a:extLst>
            <a:ext uri="{FF2B5EF4-FFF2-40B4-BE49-F238E27FC236}">
              <a16:creationId xmlns:a16="http://schemas.microsoft.com/office/drawing/2014/main" id="{18EAEBAA-574D-4E9F-A5FE-631ED0162F13}"/>
            </a:ext>
          </a:extLst>
        </xdr:cNvPr>
        <xdr:cNvCxnSpPr/>
      </xdr:nvCxnSpPr>
      <xdr:spPr>
        <a:xfrm flipV="1">
          <a:off x="16179800" y="316351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52CAD8BD-9F0A-4A78-B28F-4641BCA9C9BF}"/>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9E041B67-D415-4312-BEEE-367E3327642B}"/>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124521</xdr:rowOff>
    </xdr:from>
    <xdr:to>
      <xdr:col>77</xdr:col>
      <xdr:colOff>44450</xdr:colOff>
      <xdr:row>19</xdr:row>
      <xdr:rowOff>40398</xdr:rowOff>
    </xdr:to>
    <xdr:cxnSp macro="">
      <xdr:nvCxnSpPr>
        <xdr:cNvPr id="448" name="直線コネクタ 447">
          <a:extLst>
            <a:ext uri="{FF2B5EF4-FFF2-40B4-BE49-F238E27FC236}">
              <a16:creationId xmlns:a16="http://schemas.microsoft.com/office/drawing/2014/main" id="{5E996238-4EEF-4C36-BDD3-C61E44EB8117}"/>
            </a:ext>
          </a:extLst>
        </xdr:cNvPr>
        <xdr:cNvCxnSpPr/>
      </xdr:nvCxnSpPr>
      <xdr:spPr>
        <a:xfrm flipV="1">
          <a:off x="15290800" y="3210621"/>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1F5CBED5-03D2-40A9-B8AF-68F83E8BC0D5}"/>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9A4BC53-1C13-43DA-8CF3-A3C83208C683}"/>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40398</xdr:rowOff>
    </xdr:from>
    <xdr:to>
      <xdr:col>72</xdr:col>
      <xdr:colOff>203200</xdr:colOff>
      <xdr:row>21</xdr:row>
      <xdr:rowOff>52554</xdr:rowOff>
    </xdr:to>
    <xdr:cxnSp macro="">
      <xdr:nvCxnSpPr>
        <xdr:cNvPr id="451" name="直線コネクタ 450">
          <a:extLst>
            <a:ext uri="{FF2B5EF4-FFF2-40B4-BE49-F238E27FC236}">
              <a16:creationId xmlns:a16="http://schemas.microsoft.com/office/drawing/2014/main" id="{9A1E39E7-C66F-4F99-A6A2-0A622E16F1B2}"/>
            </a:ext>
          </a:extLst>
        </xdr:cNvPr>
        <xdr:cNvCxnSpPr/>
      </xdr:nvCxnSpPr>
      <xdr:spPr>
        <a:xfrm flipV="1">
          <a:off x="14401800" y="3297948"/>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31124E83-0FB5-4EAB-A6D9-4B3526C86536}"/>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832B1444-0009-4ED5-92F7-E2C8430E774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136011</xdr:rowOff>
    </xdr:from>
    <xdr:to>
      <xdr:col>68</xdr:col>
      <xdr:colOff>152400</xdr:colOff>
      <xdr:row>21</xdr:row>
      <xdr:rowOff>52554</xdr:rowOff>
    </xdr:to>
    <xdr:cxnSp macro="">
      <xdr:nvCxnSpPr>
        <xdr:cNvPr id="454" name="直線コネクタ 453">
          <a:extLst>
            <a:ext uri="{FF2B5EF4-FFF2-40B4-BE49-F238E27FC236}">
              <a16:creationId xmlns:a16="http://schemas.microsoft.com/office/drawing/2014/main" id="{5E8F1BB8-A3D3-44A0-8636-3A122470C1D5}"/>
            </a:ext>
          </a:extLst>
        </xdr:cNvPr>
        <xdr:cNvCxnSpPr/>
      </xdr:nvCxnSpPr>
      <xdr:spPr>
        <a:xfrm>
          <a:off x="13512800" y="3222111"/>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E8A46B4-1277-433D-8203-8085B5BD6AF7}"/>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9B688BE7-F7D9-4E95-B61A-2B4B7EFCA90B}"/>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248BA7A3-BFEE-4DD0-85DB-CBD8643FC612}"/>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7A8D2BC4-A697-4260-A329-2E17AF29365D}"/>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4393529-041D-42ED-8753-358F9B97BC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66AAC980-D833-4488-98FE-D5F6687A410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58BD4A7-DF9E-4CEB-A350-ED074FAB79C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7B8289D-BE4F-4FEA-BDFC-ABA0DCEB445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4A184BD-AF66-4527-98C1-55B369756C6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26610</xdr:rowOff>
    </xdr:from>
    <xdr:to>
      <xdr:col>81</xdr:col>
      <xdr:colOff>95250</xdr:colOff>
      <xdr:row>18</xdr:row>
      <xdr:rowOff>128210</xdr:rowOff>
    </xdr:to>
    <xdr:sp macro="" textlink="">
      <xdr:nvSpPr>
        <xdr:cNvPr id="464" name="楕円 463">
          <a:extLst>
            <a:ext uri="{FF2B5EF4-FFF2-40B4-BE49-F238E27FC236}">
              <a16:creationId xmlns:a16="http://schemas.microsoft.com/office/drawing/2014/main" id="{3F7E0312-36F7-4837-A24E-C8D2EBD2A0DE}"/>
            </a:ext>
          </a:extLst>
        </xdr:cNvPr>
        <xdr:cNvSpPr/>
      </xdr:nvSpPr>
      <xdr:spPr>
        <a:xfrm>
          <a:off x="169672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170137</xdr:rowOff>
    </xdr:from>
    <xdr:ext cx="762000" cy="259045"/>
    <xdr:sp macro="" textlink="">
      <xdr:nvSpPr>
        <xdr:cNvPr id="465" name="将来負担の状況該当値テキスト">
          <a:extLst>
            <a:ext uri="{FF2B5EF4-FFF2-40B4-BE49-F238E27FC236}">
              <a16:creationId xmlns:a16="http://schemas.microsoft.com/office/drawing/2014/main" id="{C760BA47-9C8D-4EC6-B34B-9406D4D7294A}"/>
            </a:ext>
          </a:extLst>
        </xdr:cNvPr>
        <xdr:cNvSpPr txBox="1"/>
      </xdr:nvSpPr>
      <xdr:spPr>
        <a:xfrm>
          <a:off x="17106900" y="308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73721</xdr:rowOff>
    </xdr:from>
    <xdr:to>
      <xdr:col>77</xdr:col>
      <xdr:colOff>95250</xdr:colOff>
      <xdr:row>19</xdr:row>
      <xdr:rowOff>3870</xdr:rowOff>
    </xdr:to>
    <xdr:sp macro="" textlink="">
      <xdr:nvSpPr>
        <xdr:cNvPr id="466" name="楕円 465">
          <a:extLst>
            <a:ext uri="{FF2B5EF4-FFF2-40B4-BE49-F238E27FC236}">
              <a16:creationId xmlns:a16="http://schemas.microsoft.com/office/drawing/2014/main" id="{6FA222CA-2E04-44BD-9821-D6C51B465F49}"/>
            </a:ext>
          </a:extLst>
        </xdr:cNvPr>
        <xdr:cNvSpPr/>
      </xdr:nvSpPr>
      <xdr:spPr>
        <a:xfrm>
          <a:off x="16129000" y="3159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160097</xdr:rowOff>
    </xdr:from>
    <xdr:ext cx="736600" cy="259045"/>
    <xdr:sp macro="" textlink="">
      <xdr:nvSpPr>
        <xdr:cNvPr id="467" name="テキスト ボックス 466">
          <a:extLst>
            <a:ext uri="{FF2B5EF4-FFF2-40B4-BE49-F238E27FC236}">
              <a16:creationId xmlns:a16="http://schemas.microsoft.com/office/drawing/2014/main" id="{E76B7403-AAF1-455F-8A78-021D3FFDF473}"/>
            </a:ext>
          </a:extLst>
        </xdr:cNvPr>
        <xdr:cNvSpPr txBox="1"/>
      </xdr:nvSpPr>
      <xdr:spPr>
        <a:xfrm>
          <a:off x="15798800" y="324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161048</xdr:rowOff>
    </xdr:from>
    <xdr:to>
      <xdr:col>73</xdr:col>
      <xdr:colOff>44450</xdr:colOff>
      <xdr:row>19</xdr:row>
      <xdr:rowOff>91198</xdr:rowOff>
    </xdr:to>
    <xdr:sp macro="" textlink="">
      <xdr:nvSpPr>
        <xdr:cNvPr id="468" name="楕円 467">
          <a:extLst>
            <a:ext uri="{FF2B5EF4-FFF2-40B4-BE49-F238E27FC236}">
              <a16:creationId xmlns:a16="http://schemas.microsoft.com/office/drawing/2014/main" id="{1E021897-B08D-49CB-81AC-E6CDA80EF4D9}"/>
            </a:ext>
          </a:extLst>
        </xdr:cNvPr>
        <xdr:cNvSpPr/>
      </xdr:nvSpPr>
      <xdr:spPr>
        <a:xfrm>
          <a:off x="15240000" y="3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75975</xdr:rowOff>
    </xdr:from>
    <xdr:ext cx="762000" cy="259045"/>
    <xdr:sp macro="" textlink="">
      <xdr:nvSpPr>
        <xdr:cNvPr id="469" name="テキスト ボックス 468">
          <a:extLst>
            <a:ext uri="{FF2B5EF4-FFF2-40B4-BE49-F238E27FC236}">
              <a16:creationId xmlns:a16="http://schemas.microsoft.com/office/drawing/2014/main" id="{DD51852C-1AB8-4728-812F-6C3A02975763}"/>
            </a:ext>
          </a:extLst>
        </xdr:cNvPr>
        <xdr:cNvSpPr txBox="1"/>
      </xdr:nvSpPr>
      <xdr:spPr>
        <a:xfrm>
          <a:off x="14909800" y="33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1754</xdr:rowOff>
    </xdr:from>
    <xdr:to>
      <xdr:col>68</xdr:col>
      <xdr:colOff>203200</xdr:colOff>
      <xdr:row>21</xdr:row>
      <xdr:rowOff>103354</xdr:rowOff>
    </xdr:to>
    <xdr:sp macro="" textlink="">
      <xdr:nvSpPr>
        <xdr:cNvPr id="470" name="楕円 469">
          <a:extLst>
            <a:ext uri="{FF2B5EF4-FFF2-40B4-BE49-F238E27FC236}">
              <a16:creationId xmlns:a16="http://schemas.microsoft.com/office/drawing/2014/main" id="{21ECCD72-41E6-4138-A167-927E80566E61}"/>
            </a:ext>
          </a:extLst>
        </xdr:cNvPr>
        <xdr:cNvSpPr/>
      </xdr:nvSpPr>
      <xdr:spPr>
        <a:xfrm>
          <a:off x="14351000" y="3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88131</xdr:rowOff>
    </xdr:from>
    <xdr:ext cx="762000" cy="259045"/>
    <xdr:sp macro="" textlink="">
      <xdr:nvSpPr>
        <xdr:cNvPr id="471" name="テキスト ボックス 470">
          <a:extLst>
            <a:ext uri="{FF2B5EF4-FFF2-40B4-BE49-F238E27FC236}">
              <a16:creationId xmlns:a16="http://schemas.microsoft.com/office/drawing/2014/main" id="{F948EB68-DE35-4118-A33E-4A975E35C08B}"/>
            </a:ext>
          </a:extLst>
        </xdr:cNvPr>
        <xdr:cNvSpPr txBox="1"/>
      </xdr:nvSpPr>
      <xdr:spPr>
        <a:xfrm>
          <a:off x="14020800" y="36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85211</xdr:rowOff>
    </xdr:from>
    <xdr:to>
      <xdr:col>64</xdr:col>
      <xdr:colOff>152400</xdr:colOff>
      <xdr:row>19</xdr:row>
      <xdr:rowOff>15361</xdr:rowOff>
    </xdr:to>
    <xdr:sp macro="" textlink="">
      <xdr:nvSpPr>
        <xdr:cNvPr id="472" name="楕円 471">
          <a:extLst>
            <a:ext uri="{FF2B5EF4-FFF2-40B4-BE49-F238E27FC236}">
              <a16:creationId xmlns:a16="http://schemas.microsoft.com/office/drawing/2014/main" id="{B160A802-DBE8-4E45-BE42-5A27D78B4FE8}"/>
            </a:ext>
          </a:extLst>
        </xdr:cNvPr>
        <xdr:cNvSpPr/>
      </xdr:nvSpPr>
      <xdr:spPr>
        <a:xfrm>
          <a:off x="13462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138</xdr:rowOff>
    </xdr:from>
    <xdr:ext cx="762000" cy="259045"/>
    <xdr:sp macro="" textlink="">
      <xdr:nvSpPr>
        <xdr:cNvPr id="473" name="テキスト ボックス 472">
          <a:extLst>
            <a:ext uri="{FF2B5EF4-FFF2-40B4-BE49-F238E27FC236}">
              <a16:creationId xmlns:a16="http://schemas.microsoft.com/office/drawing/2014/main" id="{CEF2DE4C-5AD9-43B5-9A65-B334166A2490}"/>
            </a:ext>
          </a:extLst>
        </xdr:cNvPr>
        <xdr:cNvSpPr txBox="1"/>
      </xdr:nvSpPr>
      <xdr:spPr>
        <a:xfrm>
          <a:off x="13131800" y="32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人事院勧告に伴い職員の給与改定を行ったことにより人件費が増加したことや経常一般財源等が減少したことにより、前年度から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ポイント上昇した。前年度は普通交付税の追加交付があり、経常一般財源等が多い年度であった。</a:t>
          </a:r>
        </a:p>
        <a:p>
          <a:r>
            <a:rPr kumimoji="1" lang="ja-JP" altLang="en-US" sz="1300">
              <a:latin typeface="ＭＳ Ｐゴシック" panose="020B0600070205080204" pitchFamily="50" charset="-128"/>
              <a:ea typeface="ＭＳ Ｐゴシック" panose="020B0600070205080204" pitchFamily="50" charset="-128"/>
            </a:rPr>
            <a:t>　今後も組織全体の業務量平準化のため適正な人員配置に努めるとともに、給与額については国家公務員や愛媛県職員との均衡を考慮することにより、同水準を維持するよう努める。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97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電気代や物価高騰により公共施設等の維持管理費などが増額し、前年度から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今後も物価高騰の影響が続くことが考えられるため、事務事業の見直し等による経常経費の削減に努める。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120142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04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04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15</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156718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自立支援給付費など障害福祉サービスに係る費用が増加したことや経常一般財源等が減少したことにより、前年度から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ポイント上昇したものの類似団体よりは、低い水準となっている。今後も社会保障関係経費の増加等により扶助費に係る経常収支比率は、上昇する見込みである。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2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56243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令和２年度から下水道事業が法適用化し、補助費等に分類が変更になったことに伴い、大幅に低下しているが、それ以降は横ばいである。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本年度は、経常一般財源等が減少したものの、後期高齢者医療の療養給付費が減少したことなど、特別会計への繰出しが減少したことにより、前年度とほぼ同水準となった。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91622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53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124278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60</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6928"/>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3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経常的な補助費等は、主に一部事務組合に対する負担金である。平成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年度に整備した通信指令システムに係る地方債の負担額や人件費の増額に伴い、伊予消防等事務組合への負担金が増額したことにより、前年度から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一部事務組合の事業についても事前に精査し、適正な負担となるように努める。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90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経常一般財源等が減少したことにより、前年度から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ポイント上昇した。今後は中学校改築など大規模改修のために借入れた地方債の据置期間が終了し、公債費が増額する見込みである。</a:t>
          </a:r>
        </a:p>
        <a:p>
          <a:r>
            <a:rPr kumimoji="1" lang="ja-JP" altLang="en-US" sz="1200">
              <a:latin typeface="ＭＳ Ｐゴシック" panose="020B0600070205080204" pitchFamily="50" charset="-128"/>
              <a:ea typeface="ＭＳ Ｐゴシック" panose="020B0600070205080204" pitchFamily="50" charset="-128"/>
            </a:rPr>
            <a:t>　今後も公共施設の長寿命化対策としての大規模改修など大型の公共工事が複数予定されていることや公営企業が実施する浄水場施設整備に対する多額の出資などが予定されており、実質公債費比率がさらに上昇することが見込まれる。実施予定の公共工事の重要度や必要性を評価し事業の適正化を図ることにより、財政の健全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60706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30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74422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64279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87140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その他の経費が類似団体より高くなっているものの、公債費以外の全体では大きく下回っている。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今後も社会保障関係経費や公共施設等の維持管理費が増加していく見込みではあるが、事務事業の見直し等による経常経費の削減に努める。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54611</xdr:rowOff>
    </xdr:from>
    <xdr:to>
      <xdr:col>82</xdr:col>
      <xdr:colOff>107950</xdr:colOff>
      <xdr:row>77</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8481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77</xdr:row>
      <xdr:rowOff>111761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8481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111761</xdr:rowOff>
    </xdr:from>
    <xdr:to>
      <xdr:col>73</xdr:col>
      <xdr:colOff>180975</xdr:colOff>
      <xdr:row>78</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134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85089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9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3811</xdr:rowOff>
    </xdr:from>
    <xdr:to>
      <xdr:col>78</xdr:col>
      <xdr:colOff>120650</xdr:colOff>
      <xdr:row>76</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115587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146066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77488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167947</xdr:rowOff>
    </xdr:from>
    <xdr:to>
      <xdr:col>29</xdr:col>
      <xdr:colOff>127000</xdr:colOff>
      <xdr:row>17</xdr:row>
      <xdr:rowOff>19161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8772"/>
          <a:ext cx="6477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19161</xdr:rowOff>
    </xdr:from>
    <xdr:to>
      <xdr:col>26</xdr:col>
      <xdr:colOff>50800</xdr:colOff>
      <xdr:row>17</xdr:row>
      <xdr:rowOff>39702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1436"/>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39702</xdr:rowOff>
    </xdr:from>
    <xdr:to>
      <xdr:col>22</xdr:col>
      <xdr:colOff>114300</xdr:colOff>
      <xdr:row>17</xdr:row>
      <xdr:rowOff>85847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1977"/>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85847</xdr:rowOff>
    </xdr:from>
    <xdr:to>
      <xdr:col>18</xdr:col>
      <xdr:colOff>177800</xdr:colOff>
      <xdr:row>17</xdr:row>
      <xdr:rowOff>109997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8122"/>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117147</xdr:rowOff>
    </xdr:from>
    <xdr:to>
      <xdr:col>29</xdr:col>
      <xdr:colOff>177800</xdr:colOff>
      <xdr:row>17</xdr:row>
      <xdr:rowOff>47297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133674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139811</xdr:rowOff>
    </xdr:from>
    <xdr:to>
      <xdr:col>26</xdr:col>
      <xdr:colOff>101600</xdr:colOff>
      <xdr:row>17</xdr:row>
      <xdr:rowOff>69961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80138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160352</xdr:rowOff>
    </xdr:from>
    <xdr:to>
      <xdr:col>22</xdr:col>
      <xdr:colOff>165100</xdr:colOff>
      <xdr:row>17</xdr:row>
      <xdr:rowOff>90502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35047</xdr:rowOff>
    </xdr:from>
    <xdr:to>
      <xdr:col>19</xdr:col>
      <xdr:colOff>38100</xdr:colOff>
      <xdr:row>17</xdr:row>
      <xdr:rowOff>136647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146824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59197</xdr:rowOff>
    </xdr:from>
    <xdr:to>
      <xdr:col>15</xdr:col>
      <xdr:colOff>101600</xdr:colOff>
      <xdr:row>17</xdr:row>
      <xdr:rowOff>160797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170974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150146</xdr:rowOff>
    </xdr:from>
    <xdr:to>
      <xdr:col>29</xdr:col>
      <xdr:colOff>127000</xdr:colOff>
      <xdr:row>35</xdr:row>
      <xdr:rowOff>193789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60496"/>
          <a:ext cx="647700" cy="4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193789</xdr:rowOff>
    </xdr:from>
    <xdr:to>
      <xdr:col>26</xdr:col>
      <xdr:colOff>50800</xdr:colOff>
      <xdr:row>35</xdr:row>
      <xdr:rowOff>213658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04139"/>
          <a:ext cx="698500" cy="1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213658</xdr:rowOff>
    </xdr:from>
    <xdr:to>
      <xdr:col>22</xdr:col>
      <xdr:colOff>114300</xdr:colOff>
      <xdr:row>35</xdr:row>
      <xdr:rowOff>250444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24008"/>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250444</xdr:rowOff>
    </xdr:from>
    <xdr:to>
      <xdr:col>18</xdr:col>
      <xdr:colOff>177800</xdr:colOff>
      <xdr:row>35</xdr:row>
      <xdr:rowOff>272904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0794"/>
          <a:ext cx="6985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99346</xdr:rowOff>
    </xdr:from>
    <xdr:to>
      <xdr:col>29</xdr:col>
      <xdr:colOff>177800</xdr:colOff>
      <xdr:row>35</xdr:row>
      <xdr:rowOff>200946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287323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142989</xdr:rowOff>
    </xdr:from>
    <xdr:to>
      <xdr:col>26</xdr:col>
      <xdr:colOff>101600</xdr:colOff>
      <xdr:row>35</xdr:row>
      <xdr:rowOff>244589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254766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2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162858</xdr:rowOff>
    </xdr:from>
    <xdr:to>
      <xdr:col>22</xdr:col>
      <xdr:colOff>165100</xdr:colOff>
      <xdr:row>35</xdr:row>
      <xdr:rowOff>264458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274635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199644</xdr:rowOff>
    </xdr:from>
    <xdr:to>
      <xdr:col>19</xdr:col>
      <xdr:colOff>38100</xdr:colOff>
      <xdr:row>35</xdr:row>
      <xdr:rowOff>301244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311421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7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222104</xdr:rowOff>
    </xdr:from>
    <xdr:to>
      <xdr:col>15</xdr:col>
      <xdr:colOff>101600</xdr:colOff>
      <xdr:row>35</xdr:row>
      <xdr:rowOff>323704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333881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0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93104</xdr:rowOff>
    </xdr:from>
    <xdr:to>
      <xdr:col>24</xdr:col>
      <xdr:colOff>63500</xdr:colOff>
      <xdr:row>36</xdr:row>
      <xdr:rowOff>115030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5304"/>
          <a:ext cx="838200" cy="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115030</xdr:rowOff>
    </xdr:from>
    <xdr:to>
      <xdr:col>19</xdr:col>
      <xdr:colOff>177800</xdr:colOff>
      <xdr:row>36</xdr:row>
      <xdr:rowOff>152483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7230"/>
          <a:ext cx="8890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152483</xdr:rowOff>
    </xdr:from>
    <xdr:to>
      <xdr:col>15</xdr:col>
      <xdr:colOff>50800</xdr:colOff>
      <xdr:row>37</xdr:row>
      <xdr:rowOff>148101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4683"/>
          <a:ext cx="8890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148101</xdr:rowOff>
    </xdr:from>
    <xdr:to>
      <xdr:col>10</xdr:col>
      <xdr:colOff>114300</xdr:colOff>
      <xdr:row>37</xdr:row>
      <xdr:rowOff>166141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1751"/>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42304</xdr:rowOff>
    </xdr:from>
    <xdr:to>
      <xdr:col>24</xdr:col>
      <xdr:colOff>114300</xdr:colOff>
      <xdr:row>36</xdr:row>
      <xdr:rowOff>143904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64230</xdr:rowOff>
    </xdr:from>
    <xdr:to>
      <xdr:col>20</xdr:col>
      <xdr:colOff>38100</xdr:colOff>
      <xdr:row>36</xdr:row>
      <xdr:rowOff>165830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101683</xdr:rowOff>
    </xdr:from>
    <xdr:to>
      <xdr:col>15</xdr:col>
      <xdr:colOff>101600</xdr:colOff>
      <xdr:row>37</xdr:row>
      <xdr:rowOff>31833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22960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97301</xdr:rowOff>
    </xdr:from>
    <xdr:to>
      <xdr:col>10</xdr:col>
      <xdr:colOff>165100</xdr:colOff>
      <xdr:row>38</xdr:row>
      <xdr:rowOff>27451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18578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115341</xdr:rowOff>
    </xdr:from>
    <xdr:to>
      <xdr:col>6</xdr:col>
      <xdr:colOff>38100</xdr:colOff>
      <xdr:row>38</xdr:row>
      <xdr:rowOff>45492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36618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49487</xdr:rowOff>
    </xdr:from>
    <xdr:to>
      <xdr:col>24</xdr:col>
      <xdr:colOff>63500</xdr:colOff>
      <xdr:row>59</xdr:row>
      <xdr:rowOff>50173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16503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27610</xdr:rowOff>
    </xdr:from>
    <xdr:to>
      <xdr:col>19</xdr:col>
      <xdr:colOff>177800</xdr:colOff>
      <xdr:row>59</xdr:row>
      <xdr:rowOff>49487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43160"/>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25865</xdr:rowOff>
    </xdr:from>
    <xdr:to>
      <xdr:col>15</xdr:col>
      <xdr:colOff>50800</xdr:colOff>
      <xdr:row>59</xdr:row>
      <xdr:rowOff>27610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41415"/>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25865</xdr:rowOff>
    </xdr:from>
    <xdr:to>
      <xdr:col>10</xdr:col>
      <xdr:colOff>114300</xdr:colOff>
      <xdr:row>59</xdr:row>
      <xdr:rowOff>38750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41415"/>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170823</xdr:rowOff>
    </xdr:from>
    <xdr:to>
      <xdr:col>24</xdr:col>
      <xdr:colOff>114300</xdr:colOff>
      <xdr:row>59</xdr:row>
      <xdr:rowOff>100973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1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85750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170137</xdr:rowOff>
    </xdr:from>
    <xdr:to>
      <xdr:col>20</xdr:col>
      <xdr:colOff>38100</xdr:colOff>
      <xdr:row>59</xdr:row>
      <xdr:rowOff>100287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91414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2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148260</xdr:rowOff>
    </xdr:from>
    <xdr:to>
      <xdr:col>15</xdr:col>
      <xdr:colOff>101600</xdr:colOff>
      <xdr:row>59</xdr:row>
      <xdr:rowOff>78410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69537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146515</xdr:rowOff>
    </xdr:from>
    <xdr:to>
      <xdr:col>10</xdr:col>
      <xdr:colOff>165100</xdr:colOff>
      <xdr:row>59</xdr:row>
      <xdr:rowOff>76665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67792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159400</xdr:rowOff>
    </xdr:from>
    <xdr:to>
      <xdr:col>6</xdr:col>
      <xdr:colOff>38100</xdr:colOff>
      <xdr:row>59</xdr:row>
      <xdr:rowOff>89550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80677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4643</xdr:rowOff>
    </xdr:from>
    <xdr:to>
      <xdr:col>24</xdr:col>
      <xdr:colOff>63500</xdr:colOff>
      <xdr:row>78</xdr:row>
      <xdr:rowOff>21971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7743"/>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4643</xdr:rowOff>
    </xdr:from>
    <xdr:to>
      <xdr:col>19</xdr:col>
      <xdr:colOff>177800</xdr:colOff>
      <xdr:row>78</xdr:row>
      <xdr:rowOff>5877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774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162423</xdr:rowOff>
    </xdr:from>
    <xdr:to>
      <xdr:col>15</xdr:col>
      <xdr:colOff>50800</xdr:colOff>
      <xdr:row>78</xdr:row>
      <xdr:rowOff>5877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6407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156113</xdr:rowOff>
    </xdr:from>
    <xdr:to>
      <xdr:col>10</xdr:col>
      <xdr:colOff>114300</xdr:colOff>
      <xdr:row>77</xdr:row>
      <xdr:rowOff>162423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7763"/>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142621</xdr:rowOff>
    </xdr:from>
    <xdr:to>
      <xdr:col>24</xdr:col>
      <xdr:colOff>114300</xdr:colOff>
      <xdr:row>78</xdr:row>
      <xdr:rowOff>72771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57548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125293</xdr:rowOff>
    </xdr:from>
    <xdr:to>
      <xdr:col>20</xdr:col>
      <xdr:colOff>38100</xdr:colOff>
      <xdr:row>78</xdr:row>
      <xdr:rowOff>55443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46570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126527</xdr:rowOff>
    </xdr:from>
    <xdr:to>
      <xdr:col>15</xdr:col>
      <xdr:colOff>101600</xdr:colOff>
      <xdr:row>78</xdr:row>
      <xdr:rowOff>56677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47804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111623</xdr:rowOff>
    </xdr:from>
    <xdr:to>
      <xdr:col>10</xdr:col>
      <xdr:colOff>165100</xdr:colOff>
      <xdr:row>78</xdr:row>
      <xdr:rowOff>41773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32900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105313</xdr:rowOff>
    </xdr:from>
    <xdr:to>
      <xdr:col>6</xdr:col>
      <xdr:colOff>38100</xdr:colOff>
      <xdr:row>78</xdr:row>
      <xdr:rowOff>35463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26590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55260</xdr:rowOff>
    </xdr:from>
    <xdr:to>
      <xdr:col>24</xdr:col>
      <xdr:colOff>63500</xdr:colOff>
      <xdr:row>96</xdr:row>
      <xdr:rowOff>61007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43010"/>
          <a:ext cx="838200" cy="17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55260</xdr:rowOff>
    </xdr:from>
    <xdr:to>
      <xdr:col>19</xdr:col>
      <xdr:colOff>177800</xdr:colOff>
      <xdr:row>97</xdr:row>
      <xdr:rowOff>13937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3010"/>
          <a:ext cx="889000" cy="30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13937</xdr:rowOff>
    </xdr:from>
    <xdr:to>
      <xdr:col>15</xdr:col>
      <xdr:colOff>50800</xdr:colOff>
      <xdr:row>97</xdr:row>
      <xdr:rowOff>60027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4587"/>
          <a:ext cx="889000" cy="4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60027</xdr:rowOff>
    </xdr:from>
    <xdr:to>
      <xdr:col>10</xdr:col>
      <xdr:colOff>114300</xdr:colOff>
      <xdr:row>97</xdr:row>
      <xdr:rowOff>108186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0677"/>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10207</xdr:rowOff>
    </xdr:from>
    <xdr:to>
      <xdr:col>24</xdr:col>
      <xdr:colOff>114300</xdr:colOff>
      <xdr:row>96</xdr:row>
      <xdr:rowOff>111807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160084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4460</xdr:rowOff>
    </xdr:from>
    <xdr:to>
      <xdr:col>20</xdr:col>
      <xdr:colOff>38100</xdr:colOff>
      <xdr:row>95</xdr:row>
      <xdr:rowOff>106060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97187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134587</xdr:rowOff>
    </xdr:from>
    <xdr:to>
      <xdr:col>15</xdr:col>
      <xdr:colOff>101600</xdr:colOff>
      <xdr:row>97</xdr:row>
      <xdr:rowOff>64737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55864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9227</xdr:rowOff>
    </xdr:from>
    <xdr:to>
      <xdr:col>10</xdr:col>
      <xdr:colOff>165100</xdr:colOff>
      <xdr:row>97</xdr:row>
      <xdr:rowOff>110827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101954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57386</xdr:rowOff>
    </xdr:from>
    <xdr:to>
      <xdr:col>6</xdr:col>
      <xdr:colOff>38100</xdr:colOff>
      <xdr:row>97</xdr:row>
      <xdr:rowOff>158986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150113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68300</xdr:rowOff>
    </xdr:from>
    <xdr:to>
      <xdr:col>55</xdr:col>
      <xdr:colOff>0</xdr:colOff>
      <xdr:row>37</xdr:row>
      <xdr:rowOff>26048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40500"/>
          <a:ext cx="838200" cy="1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26162</xdr:rowOff>
    </xdr:from>
    <xdr:to>
      <xdr:col>50</xdr:col>
      <xdr:colOff>114300</xdr:colOff>
      <xdr:row>37</xdr:row>
      <xdr:rowOff>26048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69662"/>
          <a:ext cx="889000" cy="12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26162</xdr:rowOff>
    </xdr:from>
    <xdr:to>
      <xdr:col>45</xdr:col>
      <xdr:colOff>177800</xdr:colOff>
      <xdr:row>38</xdr:row>
      <xdr:rowOff>117056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69662"/>
          <a:ext cx="889000" cy="14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117056</xdr:rowOff>
    </xdr:from>
    <xdr:to>
      <xdr:col>41</xdr:col>
      <xdr:colOff>50800</xdr:colOff>
      <xdr:row>38</xdr:row>
      <xdr:rowOff>132270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32156"/>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17500</xdr:rowOff>
    </xdr:from>
    <xdr:to>
      <xdr:col>55</xdr:col>
      <xdr:colOff>50800</xdr:colOff>
      <xdr:row>36</xdr:row>
      <xdr:rowOff>119100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40377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146698</xdr:rowOff>
    </xdr:from>
    <xdr:to>
      <xdr:col>50</xdr:col>
      <xdr:colOff>165100</xdr:colOff>
      <xdr:row>37</xdr:row>
      <xdr:rowOff>76848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93375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0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146812</xdr:rowOff>
    </xdr:from>
    <xdr:to>
      <xdr:col>46</xdr:col>
      <xdr:colOff>38100</xdr:colOff>
      <xdr:row>30</xdr:row>
      <xdr:rowOff>76962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1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68089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1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66256</xdr:rowOff>
    </xdr:from>
    <xdr:to>
      <xdr:col>41</xdr:col>
      <xdr:colOff>101600</xdr:colOff>
      <xdr:row>38</xdr:row>
      <xdr:rowOff>167856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158983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81470</xdr:rowOff>
    </xdr:from>
    <xdr:to>
      <xdr:col>36</xdr:col>
      <xdr:colOff>165100</xdr:colOff>
      <xdr:row>39</xdr:row>
      <xdr:rowOff>11620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107345</xdr:rowOff>
    </xdr:from>
    <xdr:to>
      <xdr:col>55</xdr:col>
      <xdr:colOff>0</xdr:colOff>
      <xdr:row>57</xdr:row>
      <xdr:rowOff>164793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08545"/>
          <a:ext cx="838200" cy="22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170081</xdr:rowOff>
    </xdr:from>
    <xdr:to>
      <xdr:col>50</xdr:col>
      <xdr:colOff>114300</xdr:colOff>
      <xdr:row>56</xdr:row>
      <xdr:rowOff>107345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99831"/>
          <a:ext cx="889000" cy="10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170081</xdr:rowOff>
    </xdr:from>
    <xdr:to>
      <xdr:col>45</xdr:col>
      <xdr:colOff>177800</xdr:colOff>
      <xdr:row>56</xdr:row>
      <xdr:rowOff>55529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99831"/>
          <a:ext cx="889000" cy="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55529</xdr:rowOff>
    </xdr:from>
    <xdr:to>
      <xdr:col>41</xdr:col>
      <xdr:colOff>50800</xdr:colOff>
      <xdr:row>57</xdr:row>
      <xdr:rowOff>131600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56729"/>
          <a:ext cx="889000" cy="2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113993</xdr:rowOff>
    </xdr:from>
    <xdr:to>
      <xdr:col>55</xdr:col>
      <xdr:colOff>50800</xdr:colOff>
      <xdr:row>58</xdr:row>
      <xdr:rowOff>44143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92420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56545</xdr:rowOff>
    </xdr:from>
    <xdr:to>
      <xdr:col>50</xdr:col>
      <xdr:colOff>165100</xdr:colOff>
      <xdr:row>56</xdr:row>
      <xdr:rowOff>158145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119281</xdr:rowOff>
    </xdr:from>
    <xdr:to>
      <xdr:col>46</xdr:col>
      <xdr:colOff>38100</xdr:colOff>
      <xdr:row>56</xdr:row>
      <xdr:rowOff>49431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65958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4729</xdr:rowOff>
    </xdr:from>
    <xdr:to>
      <xdr:col>41</xdr:col>
      <xdr:colOff>101600</xdr:colOff>
      <xdr:row>56</xdr:row>
      <xdr:rowOff>106329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122856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80800</xdr:rowOff>
    </xdr:from>
    <xdr:to>
      <xdr:col>36</xdr:col>
      <xdr:colOff>165100</xdr:colOff>
      <xdr:row>58</xdr:row>
      <xdr:rowOff>10950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44012</xdr:rowOff>
    </xdr:from>
    <xdr:to>
      <xdr:col>55</xdr:col>
      <xdr:colOff>0</xdr:colOff>
      <xdr:row>79</xdr:row>
      <xdr:rowOff>11570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02762"/>
          <a:ext cx="838200" cy="6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44012</xdr:rowOff>
    </xdr:from>
    <xdr:to>
      <xdr:col>50</xdr:col>
      <xdr:colOff>114300</xdr:colOff>
      <xdr:row>75</xdr:row>
      <xdr:rowOff>59328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0276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59328</xdr:rowOff>
    </xdr:from>
    <xdr:to>
      <xdr:col>45</xdr:col>
      <xdr:colOff>177800</xdr:colOff>
      <xdr:row>77</xdr:row>
      <xdr:rowOff>71673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918078"/>
          <a:ext cx="889000" cy="3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71673</xdr:rowOff>
    </xdr:from>
    <xdr:to>
      <xdr:col>41</xdr:col>
      <xdr:colOff>50800</xdr:colOff>
      <xdr:row>77</xdr:row>
      <xdr:rowOff>104020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7332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132220</xdr:rowOff>
    </xdr:from>
    <xdr:to>
      <xdr:col>55</xdr:col>
      <xdr:colOff>50800</xdr:colOff>
      <xdr:row>79</xdr:row>
      <xdr:rowOff>62370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47147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164662</xdr:rowOff>
    </xdr:from>
    <xdr:to>
      <xdr:col>50</xdr:col>
      <xdr:colOff>165100</xdr:colOff>
      <xdr:row>75</xdr:row>
      <xdr:rowOff>94812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111339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6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8528</xdr:rowOff>
    </xdr:from>
    <xdr:to>
      <xdr:col>46</xdr:col>
      <xdr:colOff>38100</xdr:colOff>
      <xdr:row>75</xdr:row>
      <xdr:rowOff>110128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126655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20873</xdr:rowOff>
    </xdr:from>
    <xdr:to>
      <xdr:col>41</xdr:col>
      <xdr:colOff>101600</xdr:colOff>
      <xdr:row>77</xdr:row>
      <xdr:rowOff>122473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139000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53220</xdr:rowOff>
    </xdr:from>
    <xdr:to>
      <xdr:col>36</xdr:col>
      <xdr:colOff>165100</xdr:colOff>
      <xdr:row>77</xdr:row>
      <xdr:rowOff>154820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41762</xdr:rowOff>
    </xdr:from>
    <xdr:to>
      <xdr:col>55</xdr:col>
      <xdr:colOff>0</xdr:colOff>
      <xdr:row>97</xdr:row>
      <xdr:rowOff>165581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72412"/>
          <a:ext cx="838200" cy="1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5186</xdr:rowOff>
    </xdr:from>
    <xdr:to>
      <xdr:col>50</xdr:col>
      <xdr:colOff>114300</xdr:colOff>
      <xdr:row>97</xdr:row>
      <xdr:rowOff>165581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64386"/>
          <a:ext cx="889000" cy="3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5186</xdr:rowOff>
    </xdr:from>
    <xdr:to>
      <xdr:col>45</xdr:col>
      <xdr:colOff>177800</xdr:colOff>
      <xdr:row>96</xdr:row>
      <xdr:rowOff>71152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64386"/>
          <a:ext cx="889000" cy="6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71152</xdr:rowOff>
    </xdr:from>
    <xdr:to>
      <xdr:col>41</xdr:col>
      <xdr:colOff>50800</xdr:colOff>
      <xdr:row>98</xdr:row>
      <xdr:rowOff>16289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30352"/>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162412</xdr:rowOff>
    </xdr:from>
    <xdr:to>
      <xdr:col>55</xdr:col>
      <xdr:colOff>50800</xdr:colOff>
      <xdr:row>97</xdr:row>
      <xdr:rowOff>92562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2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140839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0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114781</xdr:rowOff>
    </xdr:from>
    <xdr:to>
      <xdr:col>50</xdr:col>
      <xdr:colOff>165100</xdr:colOff>
      <xdr:row>98</xdr:row>
      <xdr:rowOff>44931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36058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3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125836</xdr:rowOff>
    </xdr:from>
    <xdr:to>
      <xdr:col>46</xdr:col>
      <xdr:colOff>38100</xdr:colOff>
      <xdr:row>96</xdr:row>
      <xdr:rowOff>55986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72513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20352</xdr:rowOff>
    </xdr:from>
    <xdr:to>
      <xdr:col>41</xdr:col>
      <xdr:colOff>101600</xdr:colOff>
      <xdr:row>96</xdr:row>
      <xdr:rowOff>121952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138479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136939</xdr:rowOff>
    </xdr:from>
    <xdr:to>
      <xdr:col>36</xdr:col>
      <xdr:colOff>165100</xdr:colOff>
      <xdr:row>98</xdr:row>
      <xdr:rowOff>67089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58216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25433</xdr:rowOff>
    </xdr:from>
    <xdr:to>
      <xdr:col>85</xdr:col>
      <xdr:colOff>127000</xdr:colOff>
      <xdr:row>76</xdr:row>
      <xdr:rowOff>30069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5633"/>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30069</xdr:rowOff>
    </xdr:from>
    <xdr:to>
      <xdr:col>81</xdr:col>
      <xdr:colOff>50800</xdr:colOff>
      <xdr:row>76</xdr:row>
      <xdr:rowOff>52195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60269"/>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52195</xdr:rowOff>
    </xdr:from>
    <xdr:to>
      <xdr:col>76</xdr:col>
      <xdr:colOff>114300</xdr:colOff>
      <xdr:row>76</xdr:row>
      <xdr:rowOff>75856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8239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75856</xdr:rowOff>
    </xdr:from>
    <xdr:to>
      <xdr:col>71</xdr:col>
      <xdr:colOff>177800</xdr:colOff>
      <xdr:row>76</xdr:row>
      <xdr:rowOff>90371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06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146083</xdr:rowOff>
    </xdr:from>
    <xdr:to>
      <xdr:col>85</xdr:col>
      <xdr:colOff>177800</xdr:colOff>
      <xdr:row>76</xdr:row>
      <xdr:rowOff>76233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168960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150719</xdr:rowOff>
    </xdr:from>
    <xdr:to>
      <xdr:col>81</xdr:col>
      <xdr:colOff>101600</xdr:colOff>
      <xdr:row>76</xdr:row>
      <xdr:rowOff>80869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97397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1395</xdr:rowOff>
    </xdr:from>
    <xdr:to>
      <xdr:col>76</xdr:col>
      <xdr:colOff>165100</xdr:colOff>
      <xdr:row>76</xdr:row>
      <xdr:rowOff>102995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119522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25056</xdr:rowOff>
    </xdr:from>
    <xdr:to>
      <xdr:col>72</xdr:col>
      <xdr:colOff>38100</xdr:colOff>
      <xdr:row>76</xdr:row>
      <xdr:rowOff>126656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143182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39571</xdr:rowOff>
    </xdr:from>
    <xdr:to>
      <xdr:col>67</xdr:col>
      <xdr:colOff>101600</xdr:colOff>
      <xdr:row>76</xdr:row>
      <xdr:rowOff>141171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132298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6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74554</xdr:rowOff>
    </xdr:from>
    <xdr:to>
      <xdr:col>85</xdr:col>
      <xdr:colOff>127000</xdr:colOff>
      <xdr:row>98</xdr:row>
      <xdr:rowOff>77704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6654"/>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77704</xdr:rowOff>
    </xdr:from>
    <xdr:to>
      <xdr:col>81</xdr:col>
      <xdr:colOff>50800</xdr:colOff>
      <xdr:row>98</xdr:row>
      <xdr:rowOff>112044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9804"/>
          <a:ext cx="889000" cy="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111798</xdr:rowOff>
    </xdr:from>
    <xdr:to>
      <xdr:col>76</xdr:col>
      <xdr:colOff>114300</xdr:colOff>
      <xdr:row>98</xdr:row>
      <xdr:rowOff>112044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3898"/>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111798</xdr:rowOff>
    </xdr:from>
    <xdr:to>
      <xdr:col>71</xdr:col>
      <xdr:colOff>177800</xdr:colOff>
      <xdr:row>98</xdr:row>
      <xdr:rowOff>113316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3898"/>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23754</xdr:rowOff>
    </xdr:from>
    <xdr:to>
      <xdr:col>85</xdr:col>
      <xdr:colOff>177800</xdr:colOff>
      <xdr:row>98</xdr:row>
      <xdr:rowOff>125354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26904</xdr:rowOff>
    </xdr:from>
    <xdr:to>
      <xdr:col>81</xdr:col>
      <xdr:colOff>101600</xdr:colOff>
      <xdr:row>98</xdr:row>
      <xdr:rowOff>128504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119631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61244</xdr:rowOff>
    </xdr:from>
    <xdr:to>
      <xdr:col>76</xdr:col>
      <xdr:colOff>165100</xdr:colOff>
      <xdr:row>98</xdr:row>
      <xdr:rowOff>162844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153971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60998</xdr:rowOff>
    </xdr:from>
    <xdr:to>
      <xdr:col>72</xdr:col>
      <xdr:colOff>38100</xdr:colOff>
      <xdr:row>98</xdr:row>
      <xdr:rowOff>162598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153725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62516</xdr:rowOff>
    </xdr:from>
    <xdr:to>
      <xdr:col>67</xdr:col>
      <xdr:colOff>101600</xdr:colOff>
      <xdr:row>98</xdr:row>
      <xdr:rowOff>164116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155243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95809</xdr:rowOff>
    </xdr:from>
    <xdr:to>
      <xdr:col>116</xdr:col>
      <xdr:colOff>63500</xdr:colOff>
      <xdr:row>38</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10909"/>
          <a:ext cx="8382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95809</xdr:rowOff>
    </xdr:from>
    <xdr:to>
      <xdr:col>111</xdr:col>
      <xdr:colOff>177800</xdr:colOff>
      <xdr:row>38</xdr:row>
      <xdr:rowOff>98461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1090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68742</xdr:rowOff>
    </xdr:from>
    <xdr:to>
      <xdr:col>107</xdr:col>
      <xdr:colOff>50800</xdr:colOff>
      <xdr:row>38</xdr:row>
      <xdr:rowOff>98461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8384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68742</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83842"/>
          <a:ext cx="8890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77744</xdr:rowOff>
    </xdr:from>
    <xdr:to>
      <xdr:col>116</xdr:col>
      <xdr:colOff>114300</xdr:colOff>
      <xdr:row>39</xdr:row>
      <xdr:rowOff>7894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164121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45009</xdr:rowOff>
    </xdr:from>
    <xdr:to>
      <xdr:col>112</xdr:col>
      <xdr:colOff>38100</xdr:colOff>
      <xdr:row>38</xdr:row>
      <xdr:rowOff>146609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137736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5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47661</xdr:rowOff>
    </xdr:from>
    <xdr:to>
      <xdr:col>107</xdr:col>
      <xdr:colOff>101600</xdr:colOff>
      <xdr:row>38</xdr:row>
      <xdr:rowOff>149261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17942</xdr:rowOff>
    </xdr:from>
    <xdr:to>
      <xdr:col>102</xdr:col>
      <xdr:colOff>165100</xdr:colOff>
      <xdr:row>38</xdr:row>
      <xdr:rowOff>119542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110669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2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150577</xdr:rowOff>
    </xdr:from>
    <xdr:to>
      <xdr:col>116</xdr:col>
      <xdr:colOff>63500</xdr:colOff>
      <xdr:row>76</xdr:row>
      <xdr:rowOff>154787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180777"/>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150577</xdr:rowOff>
    </xdr:from>
    <xdr:to>
      <xdr:col>111</xdr:col>
      <xdr:colOff>177800</xdr:colOff>
      <xdr:row>77</xdr:row>
      <xdr:rowOff>22771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80777"/>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161550</xdr:rowOff>
    </xdr:from>
    <xdr:to>
      <xdr:col>107</xdr:col>
      <xdr:colOff>50800</xdr:colOff>
      <xdr:row>77</xdr:row>
      <xdr:rowOff>22771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20300"/>
          <a:ext cx="889000" cy="20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161550</xdr:rowOff>
    </xdr:from>
    <xdr:to>
      <xdr:col>102</xdr:col>
      <xdr:colOff>114300</xdr:colOff>
      <xdr:row>76</xdr:row>
      <xdr:rowOff>37858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20300"/>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103987</xdr:rowOff>
    </xdr:from>
    <xdr:to>
      <xdr:col>116</xdr:col>
      <xdr:colOff>114300</xdr:colOff>
      <xdr:row>77</xdr:row>
      <xdr:rowOff>34137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126864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99777</xdr:rowOff>
    </xdr:from>
    <xdr:to>
      <xdr:col>112</xdr:col>
      <xdr:colOff>38100</xdr:colOff>
      <xdr:row>77</xdr:row>
      <xdr:rowOff>29927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46455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143421</xdr:rowOff>
    </xdr:from>
    <xdr:to>
      <xdr:col>107</xdr:col>
      <xdr:colOff>101600</xdr:colOff>
      <xdr:row>77</xdr:row>
      <xdr:rowOff>73571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90098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9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110751</xdr:rowOff>
    </xdr:from>
    <xdr:to>
      <xdr:col>102</xdr:col>
      <xdr:colOff>165100</xdr:colOff>
      <xdr:row>76</xdr:row>
      <xdr:rowOff>40900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69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57428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158508</xdr:rowOff>
    </xdr:from>
    <xdr:to>
      <xdr:col>98</xdr:col>
      <xdr:colOff>38100</xdr:colOff>
      <xdr:row>76</xdr:row>
      <xdr:rowOff>88658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105186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補助費は、一部事務組合が行う施設整備に対する負担金の増額や新型コロナウイルスワクチン接種に係る国庫補助金など国費の償還金が発生したため、住民一人当たりのコストが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10,173</a:t>
          </a:r>
          <a:r>
            <a:rPr kumimoji="1" lang="ja-JP" altLang="en-US" sz="1300">
              <a:latin typeface="ＭＳ Ｐゴシック" panose="020B0600070205080204" pitchFamily="50" charset="-128"/>
              <a:ea typeface="ＭＳ Ｐゴシック" panose="020B0600070205080204" pitchFamily="50" charset="-128"/>
            </a:rPr>
            <a:t>円増加した。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また、扶助費については、子育て世帯への臨時特別給付金等の給付事業が令和３年度限りの事業であったため、住民一人当たりのコストが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16,278</a:t>
          </a:r>
          <a:r>
            <a:rPr kumimoji="1" lang="ja-JP" altLang="en-US" sz="1300">
              <a:latin typeface="ＭＳ Ｐゴシック" panose="020B0600070205080204" pitchFamily="50" charset="-128"/>
              <a:ea typeface="ＭＳ Ｐゴシック" panose="020B0600070205080204" pitchFamily="50" charset="-128"/>
            </a:rPr>
            <a:t>円減少した。類似団体平均値も同様の動きをしている。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中学校や放課後児童クラブの建設が完成し新規整備の住民一人当たりのコストが減少したものの、下水路改修工事や街灯ＬＥＤ設置工事などを行ったため更新整備の住民一人当たりのコストが</a:t>
          </a:r>
          <a:r>
            <a:rPr kumimoji="1" lang="en-US" altLang="ja-JP" sz="1300">
              <a:latin typeface="ＭＳ Ｐゴシック" panose="020B0600070205080204" pitchFamily="50" charset="-128"/>
              <a:ea typeface="ＭＳ Ｐゴシック" panose="020B0600070205080204" pitchFamily="50" charset="-128"/>
            </a:rPr>
            <a:t>7,583</a:t>
          </a:r>
          <a:r>
            <a:rPr kumimoji="1" lang="ja-JP" altLang="en-US" sz="1300">
              <a:latin typeface="ＭＳ Ｐゴシック" panose="020B0600070205080204" pitchFamily="50" charset="-128"/>
              <a:ea typeface="ＭＳ Ｐゴシック" panose="020B0600070205080204" pitchFamily="50" charset="-128"/>
            </a:rPr>
            <a:t>円増加している。今後も公共施設の長寿命化等の施設改修が予定されており、増加することが予想されるため、公共施設等総合管理計画に基づき、事業の取捨選択を徹底していき、引き続き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22352</xdr:rowOff>
    </xdr:from>
    <xdr:to>
      <xdr:col>24</xdr:col>
      <xdr:colOff>63500</xdr:colOff>
      <xdr:row>36</xdr:row>
      <xdr:rowOff>39878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455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129794</xdr:rowOff>
    </xdr:from>
    <xdr:to>
      <xdr:col>19</xdr:col>
      <xdr:colOff>177800</xdr:colOff>
      <xdr:row>36</xdr:row>
      <xdr:rowOff>22352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0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21209</xdr:rowOff>
    </xdr:from>
    <xdr:to>
      <xdr:col>15</xdr:col>
      <xdr:colOff>50800</xdr:colOff>
      <xdr:row>35</xdr:row>
      <xdr:rowOff>129794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195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21209</xdr:rowOff>
    </xdr:from>
    <xdr:to>
      <xdr:col>10</xdr:col>
      <xdr:colOff>114300</xdr:colOff>
      <xdr:row>35</xdr:row>
      <xdr:rowOff>55118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195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160528</xdr:rowOff>
    </xdr:from>
    <xdr:to>
      <xdr:col>24</xdr:col>
      <xdr:colOff>114300</xdr:colOff>
      <xdr:row>36</xdr:row>
      <xdr:rowOff>90678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143002</xdr:rowOff>
    </xdr:from>
    <xdr:to>
      <xdr:col>20</xdr:col>
      <xdr:colOff>38100</xdr:colOff>
      <xdr:row>36</xdr:row>
      <xdr:rowOff>73152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64279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78994</xdr:rowOff>
    </xdr:from>
    <xdr:to>
      <xdr:col>15</xdr:col>
      <xdr:colOff>101600</xdr:colOff>
      <xdr:row>36</xdr:row>
      <xdr:rowOff>9144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141859</xdr:rowOff>
    </xdr:from>
    <xdr:to>
      <xdr:col>10</xdr:col>
      <xdr:colOff>165100</xdr:colOff>
      <xdr:row>35</xdr:row>
      <xdr:rowOff>72009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88536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xdr:rowOff>
    </xdr:from>
    <xdr:to>
      <xdr:col>6</xdr:col>
      <xdr:colOff>38100</xdr:colOff>
      <xdr:row>35</xdr:row>
      <xdr:rowOff>105918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97045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13646</xdr:rowOff>
    </xdr:from>
    <xdr:to>
      <xdr:col>24</xdr:col>
      <xdr:colOff>63500</xdr:colOff>
      <xdr:row>58</xdr:row>
      <xdr:rowOff>26025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7746"/>
          <a:ext cx="8382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12797</xdr:rowOff>
    </xdr:from>
    <xdr:to>
      <xdr:col>19</xdr:col>
      <xdr:colOff>177800</xdr:colOff>
      <xdr:row>58</xdr:row>
      <xdr:rowOff>26025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3997"/>
          <a:ext cx="889000" cy="35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12797</xdr:rowOff>
    </xdr:from>
    <xdr:to>
      <xdr:col>15</xdr:col>
      <xdr:colOff>50800</xdr:colOff>
      <xdr:row>58</xdr:row>
      <xdr:rowOff>46225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3997"/>
          <a:ext cx="889000" cy="3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41303</xdr:rowOff>
    </xdr:from>
    <xdr:to>
      <xdr:col>10</xdr:col>
      <xdr:colOff>114300</xdr:colOff>
      <xdr:row>58</xdr:row>
      <xdr:rowOff>46225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540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134296</xdr:rowOff>
    </xdr:from>
    <xdr:to>
      <xdr:col>24</xdr:col>
      <xdr:colOff>114300</xdr:colOff>
      <xdr:row>58</xdr:row>
      <xdr:rowOff>64446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49223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146675</xdr:rowOff>
    </xdr:from>
    <xdr:to>
      <xdr:col>20</xdr:col>
      <xdr:colOff>38100</xdr:colOff>
      <xdr:row>58</xdr:row>
      <xdr:rowOff>76825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67952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133447</xdr:rowOff>
    </xdr:from>
    <xdr:to>
      <xdr:col>15</xdr:col>
      <xdr:colOff>101600</xdr:colOff>
      <xdr:row>56</xdr:row>
      <xdr:rowOff>63597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54724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166875</xdr:rowOff>
    </xdr:from>
    <xdr:to>
      <xdr:col>10</xdr:col>
      <xdr:colOff>165100</xdr:colOff>
      <xdr:row>58</xdr:row>
      <xdr:rowOff>97025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88152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161953</xdr:rowOff>
    </xdr:from>
    <xdr:to>
      <xdr:col>6</xdr:col>
      <xdr:colOff>38100</xdr:colOff>
      <xdr:row>58</xdr:row>
      <xdr:rowOff>92103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83230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100571</xdr:rowOff>
    </xdr:from>
    <xdr:to>
      <xdr:col>24</xdr:col>
      <xdr:colOff>63500</xdr:colOff>
      <xdr:row>76</xdr:row>
      <xdr:rowOff>93652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9321"/>
          <a:ext cx="838200" cy="1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100571</xdr:rowOff>
    </xdr:from>
    <xdr:to>
      <xdr:col>19</xdr:col>
      <xdr:colOff>177800</xdr:colOff>
      <xdr:row>77</xdr:row>
      <xdr:rowOff>39878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9321"/>
          <a:ext cx="889000" cy="28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34345</xdr:rowOff>
    </xdr:from>
    <xdr:to>
      <xdr:col>15</xdr:col>
      <xdr:colOff>50800</xdr:colOff>
      <xdr:row>77</xdr:row>
      <xdr:rowOff>39878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5995"/>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34345</xdr:rowOff>
    </xdr:from>
    <xdr:to>
      <xdr:col>10</xdr:col>
      <xdr:colOff>114300</xdr:colOff>
      <xdr:row>78</xdr:row>
      <xdr:rowOff>29728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5995"/>
          <a:ext cx="889000" cy="1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42852</xdr:rowOff>
    </xdr:from>
    <xdr:to>
      <xdr:col>24</xdr:col>
      <xdr:colOff>114300</xdr:colOff>
      <xdr:row>76</xdr:row>
      <xdr:rowOff>144452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65729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49771</xdr:rowOff>
    </xdr:from>
    <xdr:to>
      <xdr:col>20</xdr:col>
      <xdr:colOff>38100</xdr:colOff>
      <xdr:row>75</xdr:row>
      <xdr:rowOff>151371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167898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160528</xdr:rowOff>
    </xdr:from>
    <xdr:to>
      <xdr:col>15</xdr:col>
      <xdr:colOff>101600</xdr:colOff>
      <xdr:row>77</xdr:row>
      <xdr:rowOff>90678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107205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6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154995</xdr:rowOff>
    </xdr:from>
    <xdr:to>
      <xdr:col>10</xdr:col>
      <xdr:colOff>165100</xdr:colOff>
      <xdr:row>77</xdr:row>
      <xdr:rowOff>85145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101673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150378</xdr:rowOff>
    </xdr:from>
    <xdr:to>
      <xdr:col>6</xdr:col>
      <xdr:colOff>38100</xdr:colOff>
      <xdr:row>78</xdr:row>
      <xdr:rowOff>80528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97055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2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93605</xdr:rowOff>
    </xdr:from>
    <xdr:to>
      <xdr:col>24</xdr:col>
      <xdr:colOff>63500</xdr:colOff>
      <xdr:row>98</xdr:row>
      <xdr:rowOff>28862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24255"/>
          <a:ext cx="838200" cy="10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28862</xdr:rowOff>
    </xdr:from>
    <xdr:to>
      <xdr:col>19</xdr:col>
      <xdr:colOff>177800</xdr:colOff>
      <xdr:row>98</xdr:row>
      <xdr:rowOff>129657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0962"/>
          <a:ext cx="889000" cy="10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129657</xdr:rowOff>
    </xdr:from>
    <xdr:to>
      <xdr:col>15</xdr:col>
      <xdr:colOff>50800</xdr:colOff>
      <xdr:row>98</xdr:row>
      <xdr:rowOff>169925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31757"/>
          <a:ext cx="889000" cy="4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169925</xdr:rowOff>
    </xdr:from>
    <xdr:to>
      <xdr:col>10</xdr:col>
      <xdr:colOff>114300</xdr:colOff>
      <xdr:row>99</xdr:row>
      <xdr:rowOff>15424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202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42805</xdr:rowOff>
    </xdr:from>
    <xdr:to>
      <xdr:col>24</xdr:col>
      <xdr:colOff>114300</xdr:colOff>
      <xdr:row>97</xdr:row>
      <xdr:rowOff>144405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21232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149512</xdr:rowOff>
    </xdr:from>
    <xdr:to>
      <xdr:col>20</xdr:col>
      <xdr:colOff>38100</xdr:colOff>
      <xdr:row>98</xdr:row>
      <xdr:rowOff>79662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70789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78857</xdr:rowOff>
    </xdr:from>
    <xdr:to>
      <xdr:col>15</xdr:col>
      <xdr:colOff>101600</xdr:colOff>
      <xdr:row>99</xdr:row>
      <xdr:rowOff>9007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119125</xdr:rowOff>
    </xdr:from>
    <xdr:to>
      <xdr:col>10</xdr:col>
      <xdr:colOff>165100</xdr:colOff>
      <xdr:row>99</xdr:row>
      <xdr:rowOff>49275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40402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136074</xdr:rowOff>
    </xdr:from>
    <xdr:to>
      <xdr:col>6</xdr:col>
      <xdr:colOff>38100</xdr:colOff>
      <xdr:row>99</xdr:row>
      <xdr:rowOff>66224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57351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122865</xdr:rowOff>
    </xdr:from>
    <xdr:to>
      <xdr:col>55</xdr:col>
      <xdr:colOff>0</xdr:colOff>
      <xdr:row>58</xdr:row>
      <xdr:rowOff>137137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66965"/>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137137</xdr:rowOff>
    </xdr:from>
    <xdr:to>
      <xdr:col>50</xdr:col>
      <xdr:colOff>114300</xdr:colOff>
      <xdr:row>58</xdr:row>
      <xdr:rowOff>144680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8123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134556</xdr:rowOff>
    </xdr:from>
    <xdr:to>
      <xdr:col>45</xdr:col>
      <xdr:colOff>177800</xdr:colOff>
      <xdr:row>58</xdr:row>
      <xdr:rowOff>144680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78656"/>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134556</xdr:rowOff>
    </xdr:from>
    <xdr:to>
      <xdr:col>41</xdr:col>
      <xdr:colOff>50800</xdr:colOff>
      <xdr:row>58</xdr:row>
      <xdr:rowOff>139553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7865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72065</xdr:rowOff>
    </xdr:from>
    <xdr:to>
      <xdr:col>55</xdr:col>
      <xdr:colOff>50800</xdr:colOff>
      <xdr:row>59</xdr:row>
      <xdr:rowOff>2215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1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50492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86337</xdr:rowOff>
    </xdr:from>
    <xdr:to>
      <xdr:col>50</xdr:col>
      <xdr:colOff>165100</xdr:colOff>
      <xdr:row>59</xdr:row>
      <xdr:rowOff>16487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7614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93880</xdr:rowOff>
    </xdr:from>
    <xdr:to>
      <xdr:col>46</xdr:col>
      <xdr:colOff>38100</xdr:colOff>
      <xdr:row>59</xdr:row>
      <xdr:rowOff>24030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15157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83756</xdr:rowOff>
    </xdr:from>
    <xdr:to>
      <xdr:col>41</xdr:col>
      <xdr:colOff>101600</xdr:colOff>
      <xdr:row>59</xdr:row>
      <xdr:rowOff>13906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5033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88753</xdr:rowOff>
    </xdr:from>
    <xdr:to>
      <xdr:col>36</xdr:col>
      <xdr:colOff>165100</xdr:colOff>
      <xdr:row>59</xdr:row>
      <xdr:rowOff>18903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10030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16751</xdr:rowOff>
    </xdr:from>
    <xdr:to>
      <xdr:col>55</xdr:col>
      <xdr:colOff>0</xdr:colOff>
      <xdr:row>77</xdr:row>
      <xdr:rowOff>24791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218401"/>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16751</xdr:rowOff>
    </xdr:from>
    <xdr:to>
      <xdr:col>50</xdr:col>
      <xdr:colOff>114300</xdr:colOff>
      <xdr:row>77</xdr:row>
      <xdr:rowOff>134252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218401"/>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134252</xdr:rowOff>
    </xdr:from>
    <xdr:to>
      <xdr:col>45</xdr:col>
      <xdr:colOff>177800</xdr:colOff>
      <xdr:row>78</xdr:row>
      <xdr:rowOff>83159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35902"/>
          <a:ext cx="889000" cy="1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83159</xdr:rowOff>
    </xdr:from>
    <xdr:to>
      <xdr:col>41</xdr:col>
      <xdr:colOff>50800</xdr:colOff>
      <xdr:row>78</xdr:row>
      <xdr:rowOff>100648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6259"/>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145441</xdr:rowOff>
    </xdr:from>
    <xdr:to>
      <xdr:col>55</xdr:col>
      <xdr:colOff>50800</xdr:colOff>
      <xdr:row>77</xdr:row>
      <xdr:rowOff>75591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168318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2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137401</xdr:rowOff>
    </xdr:from>
    <xdr:to>
      <xdr:col>50</xdr:col>
      <xdr:colOff>165100</xdr:colOff>
      <xdr:row>77</xdr:row>
      <xdr:rowOff>67551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84078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29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83452</xdr:rowOff>
    </xdr:from>
    <xdr:to>
      <xdr:col>46</xdr:col>
      <xdr:colOff>38100</xdr:colOff>
      <xdr:row>78</xdr:row>
      <xdr:rowOff>13602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4729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32359</xdr:rowOff>
    </xdr:from>
    <xdr:to>
      <xdr:col>41</xdr:col>
      <xdr:colOff>101600</xdr:colOff>
      <xdr:row>78</xdr:row>
      <xdr:rowOff>133959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125086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49848</xdr:rowOff>
    </xdr:from>
    <xdr:to>
      <xdr:col>36</xdr:col>
      <xdr:colOff>165100</xdr:colOff>
      <xdr:row>78</xdr:row>
      <xdr:rowOff>151448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142575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103375</xdr:rowOff>
    </xdr:from>
    <xdr:to>
      <xdr:col>55</xdr:col>
      <xdr:colOff>0</xdr:colOff>
      <xdr:row>97</xdr:row>
      <xdr:rowOff>103429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34025"/>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84858</xdr:rowOff>
    </xdr:from>
    <xdr:to>
      <xdr:col>50</xdr:col>
      <xdr:colOff>114300</xdr:colOff>
      <xdr:row>97</xdr:row>
      <xdr:rowOff>103429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15508"/>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128237</xdr:rowOff>
    </xdr:from>
    <xdr:to>
      <xdr:col>45</xdr:col>
      <xdr:colOff>177800</xdr:colOff>
      <xdr:row>97</xdr:row>
      <xdr:rowOff>84858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87437"/>
          <a:ext cx="889000" cy="1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128237</xdr:rowOff>
    </xdr:from>
    <xdr:to>
      <xdr:col>41</xdr:col>
      <xdr:colOff>50800</xdr:colOff>
      <xdr:row>97</xdr:row>
      <xdr:rowOff>80580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87437"/>
          <a:ext cx="889000" cy="1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52575</xdr:rowOff>
    </xdr:from>
    <xdr:to>
      <xdr:col>55</xdr:col>
      <xdr:colOff>50800</xdr:colOff>
      <xdr:row>97</xdr:row>
      <xdr:rowOff>154175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31002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52629</xdr:rowOff>
    </xdr:from>
    <xdr:to>
      <xdr:col>50</xdr:col>
      <xdr:colOff>165100</xdr:colOff>
      <xdr:row>97</xdr:row>
      <xdr:rowOff>154229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145356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34058</xdr:rowOff>
    </xdr:from>
    <xdr:to>
      <xdr:col>46</xdr:col>
      <xdr:colOff>38100</xdr:colOff>
      <xdr:row>97</xdr:row>
      <xdr:rowOff>135658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126785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77437</xdr:rowOff>
    </xdr:from>
    <xdr:to>
      <xdr:col>41</xdr:col>
      <xdr:colOff>101600</xdr:colOff>
      <xdr:row>97</xdr:row>
      <xdr:rowOff>7587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24114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29780</xdr:rowOff>
    </xdr:from>
    <xdr:to>
      <xdr:col>36</xdr:col>
      <xdr:colOff>165100</xdr:colOff>
      <xdr:row>97</xdr:row>
      <xdr:rowOff>131380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122507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5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139967</xdr:rowOff>
    </xdr:from>
    <xdr:to>
      <xdr:col>85</xdr:col>
      <xdr:colOff>127000</xdr:colOff>
      <xdr:row>38</xdr:row>
      <xdr:rowOff>17894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83617"/>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109944</xdr:rowOff>
    </xdr:from>
    <xdr:to>
      <xdr:col>81</xdr:col>
      <xdr:colOff>50800</xdr:colOff>
      <xdr:row>38</xdr:row>
      <xdr:rowOff>17894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53594"/>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109944</xdr:rowOff>
    </xdr:from>
    <xdr:to>
      <xdr:col>76</xdr:col>
      <xdr:colOff>114300</xdr:colOff>
      <xdr:row>37</xdr:row>
      <xdr:rowOff>168122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53594"/>
          <a:ext cx="8890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168122</xdr:rowOff>
    </xdr:from>
    <xdr:to>
      <xdr:col>71</xdr:col>
      <xdr:colOff>177800</xdr:colOff>
      <xdr:row>38</xdr:row>
      <xdr:rowOff>24181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11772"/>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89167</xdr:rowOff>
    </xdr:from>
    <xdr:to>
      <xdr:col>85</xdr:col>
      <xdr:colOff>177800</xdr:colOff>
      <xdr:row>38</xdr:row>
      <xdr:rowOff>19317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67594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138544</xdr:rowOff>
    </xdr:from>
    <xdr:to>
      <xdr:col>81</xdr:col>
      <xdr:colOff>101600</xdr:colOff>
      <xdr:row>38</xdr:row>
      <xdr:rowOff>68694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59821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59144</xdr:rowOff>
    </xdr:from>
    <xdr:to>
      <xdr:col>76</xdr:col>
      <xdr:colOff>165100</xdr:colOff>
      <xdr:row>37</xdr:row>
      <xdr:rowOff>160744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151871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117323</xdr:rowOff>
    </xdr:from>
    <xdr:to>
      <xdr:col>72</xdr:col>
      <xdr:colOff>38100</xdr:colOff>
      <xdr:row>38</xdr:row>
      <xdr:rowOff>47473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38599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144831</xdr:rowOff>
    </xdr:from>
    <xdr:to>
      <xdr:col>67</xdr:col>
      <xdr:colOff>101600</xdr:colOff>
      <xdr:row>38</xdr:row>
      <xdr:rowOff>74981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66108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108218</xdr:rowOff>
    </xdr:from>
    <xdr:to>
      <xdr:col>85</xdr:col>
      <xdr:colOff>127000</xdr:colOff>
      <xdr:row>59</xdr:row>
      <xdr:rowOff>9610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09418"/>
          <a:ext cx="838200" cy="4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101247</xdr:rowOff>
    </xdr:from>
    <xdr:to>
      <xdr:col>81</xdr:col>
      <xdr:colOff>50800</xdr:colOff>
      <xdr:row>56</xdr:row>
      <xdr:rowOff>108218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359547"/>
          <a:ext cx="889000" cy="34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101247</xdr:rowOff>
    </xdr:from>
    <xdr:to>
      <xdr:col>76</xdr:col>
      <xdr:colOff>114300</xdr:colOff>
      <xdr:row>57</xdr:row>
      <xdr:rowOff>100430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359547"/>
          <a:ext cx="889000" cy="5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100430</xdr:rowOff>
    </xdr:from>
    <xdr:to>
      <xdr:col>71</xdr:col>
      <xdr:colOff>177800</xdr:colOff>
      <xdr:row>58</xdr:row>
      <xdr:rowOff>86224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73080"/>
          <a:ext cx="889000" cy="1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130260</xdr:rowOff>
    </xdr:from>
    <xdr:to>
      <xdr:col>85</xdr:col>
      <xdr:colOff>177800</xdr:colOff>
      <xdr:row>59</xdr:row>
      <xdr:rowOff>60410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100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45187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9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57418</xdr:rowOff>
    </xdr:from>
    <xdr:to>
      <xdr:col>81</xdr:col>
      <xdr:colOff>101600</xdr:colOff>
      <xdr:row>56</xdr:row>
      <xdr:rowOff>159018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4095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4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50447</xdr:rowOff>
    </xdr:from>
    <xdr:to>
      <xdr:col>76</xdr:col>
      <xdr:colOff>165100</xdr:colOff>
      <xdr:row>54</xdr:row>
      <xdr:rowOff>152047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3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168574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08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49630</xdr:rowOff>
    </xdr:from>
    <xdr:to>
      <xdr:col>72</xdr:col>
      <xdr:colOff>38100</xdr:colOff>
      <xdr:row>57</xdr:row>
      <xdr:rowOff>151230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142357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35424</xdr:rowOff>
    </xdr:from>
    <xdr:to>
      <xdr:col>67</xdr:col>
      <xdr:colOff>101600</xdr:colOff>
      <xdr:row>58</xdr:row>
      <xdr:rowOff>137024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128151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25433</xdr:rowOff>
    </xdr:from>
    <xdr:to>
      <xdr:col>85</xdr:col>
      <xdr:colOff>127000</xdr:colOff>
      <xdr:row>96</xdr:row>
      <xdr:rowOff>30069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484633"/>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30069</xdr:rowOff>
    </xdr:from>
    <xdr:to>
      <xdr:col>81</xdr:col>
      <xdr:colOff>50800</xdr:colOff>
      <xdr:row>96</xdr:row>
      <xdr:rowOff>52195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89269"/>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52195</xdr:rowOff>
    </xdr:from>
    <xdr:to>
      <xdr:col>76</xdr:col>
      <xdr:colOff>114300</xdr:colOff>
      <xdr:row>96</xdr:row>
      <xdr:rowOff>75856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1139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75856</xdr:rowOff>
    </xdr:from>
    <xdr:to>
      <xdr:col>71</xdr:col>
      <xdr:colOff>177800</xdr:colOff>
      <xdr:row>96</xdr:row>
      <xdr:rowOff>90371</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35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146083</xdr:rowOff>
    </xdr:from>
    <xdr:to>
      <xdr:col>85</xdr:col>
      <xdr:colOff>177800</xdr:colOff>
      <xdr:row>96</xdr:row>
      <xdr:rowOff>76233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168960</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150719</xdr:rowOff>
    </xdr:from>
    <xdr:to>
      <xdr:col>81</xdr:col>
      <xdr:colOff>101600</xdr:colOff>
      <xdr:row>96</xdr:row>
      <xdr:rowOff>80869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97396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2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1395</xdr:rowOff>
    </xdr:from>
    <xdr:to>
      <xdr:col>76</xdr:col>
      <xdr:colOff>165100</xdr:colOff>
      <xdr:row>96</xdr:row>
      <xdr:rowOff>102995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119522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2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25056</xdr:rowOff>
    </xdr:from>
    <xdr:to>
      <xdr:col>72</xdr:col>
      <xdr:colOff>38100</xdr:colOff>
      <xdr:row>96</xdr:row>
      <xdr:rowOff>126656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143183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5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39571</xdr:rowOff>
    </xdr:from>
    <xdr:to>
      <xdr:col>67</xdr:col>
      <xdr:colOff>101600</xdr:colOff>
      <xdr:row>96</xdr:row>
      <xdr:rowOff>141171</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132298</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5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民生費は、子育て世帯への臨時特別給付金等の給付事業が令和３年度限りの事業であったことや、放課後児童クラブの建設が完了したことにより１人あたりコストが</a:t>
          </a:r>
          <a:r>
            <a:rPr kumimoji="1" lang="en-US" altLang="ja-JP" sz="1300">
              <a:latin typeface="ＭＳ Ｐゴシック" panose="020B0600070205080204" pitchFamily="50" charset="-128"/>
              <a:ea typeface="ＭＳ Ｐゴシック" panose="020B0600070205080204" pitchFamily="50" charset="-128"/>
            </a:rPr>
            <a:t>21,592</a:t>
          </a:r>
          <a:r>
            <a:rPr kumimoji="1" lang="ja-JP" altLang="en-US" sz="1300">
              <a:latin typeface="ＭＳ Ｐゴシック" panose="020B0600070205080204" pitchFamily="50" charset="-128"/>
              <a:ea typeface="ＭＳ Ｐゴシック" panose="020B0600070205080204" pitchFamily="50" charset="-128"/>
            </a:rPr>
            <a:t>円減少した。令和４年度から令和５年度にかけて保育所の改築を行っていることや全国的な傾向と同様に社会保障経費の増加等が見込まれるため、引き続き高い水準となる見込みである。また、教育費は、令和元年度から令和３年度にかけて実施した中学校の建設が完了したため、１人あたりコストが</a:t>
          </a:r>
          <a:r>
            <a:rPr kumimoji="1" lang="en-US" altLang="ja-JP" sz="1300">
              <a:latin typeface="ＭＳ Ｐゴシック" panose="020B0600070205080204" pitchFamily="50" charset="-128"/>
              <a:ea typeface="ＭＳ Ｐゴシック" panose="020B0600070205080204" pitchFamily="50" charset="-128"/>
            </a:rPr>
            <a:t>25,461</a:t>
          </a:r>
          <a:r>
            <a:rPr kumimoji="1" lang="ja-JP" altLang="en-US" sz="1300">
              <a:latin typeface="ＭＳ Ｐゴシック" panose="020B0600070205080204" pitchFamily="50" charset="-128"/>
              <a:ea typeface="ＭＳ Ｐゴシック" panose="020B0600070205080204" pitchFamily="50" charset="-128"/>
            </a:rPr>
            <a:t>円減少した。これらの事業に対する地方債の借入を行ったため、公債費についても右肩上がりとなっている。</a:t>
          </a:r>
        </a:p>
        <a:p>
          <a:r>
            <a:rPr kumimoji="1" lang="ja-JP" altLang="en-US" sz="1300">
              <a:latin typeface="ＭＳ Ｐゴシック" panose="020B0600070205080204" pitchFamily="50" charset="-128"/>
              <a:ea typeface="ＭＳ Ｐゴシック" panose="020B0600070205080204" pitchFamily="50" charset="-128"/>
            </a:rPr>
            <a:t>　全体的には類似団体平均と比べて低い水準の項目が多いが、厳しい状況が続く見込みとなっている。今後も適正な運営に努め、経費の抑制を行っていく。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財政調整基金は、地方財政法に基づき法定分の積立てを約３億</a:t>
          </a:r>
          <a:r>
            <a:rPr kumimoji="1" lang="en-US" altLang="ja-JP" sz="1400">
              <a:latin typeface="ＭＳ ゴシック" pitchFamily="49" charset="-128"/>
              <a:ea typeface="ＭＳ ゴシック" pitchFamily="49" charset="-128"/>
            </a:rPr>
            <a:t>7,000</a:t>
          </a:r>
          <a:r>
            <a:rPr kumimoji="1" lang="ja-JP" altLang="en-US" sz="1400">
              <a:latin typeface="ＭＳ ゴシック" pitchFamily="49" charset="-128"/>
              <a:ea typeface="ＭＳ ゴシック" pitchFamily="49" charset="-128"/>
            </a:rPr>
            <a:t>万円行ったため、</a:t>
          </a:r>
          <a:r>
            <a:rPr kumimoji="1" lang="en-US" altLang="ja-JP" sz="1400">
              <a:latin typeface="ＭＳ ゴシック" pitchFamily="49" charset="-128"/>
              <a:ea typeface="ＭＳ ゴシック" pitchFamily="49" charset="-128"/>
            </a:rPr>
            <a:t>4.62</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実質単年度収支については、昨年に引き続きプラス値となったため、今後も事務事業の見直しなど行政改革を推進し、健全な財政運営に努めていく。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全ての会計において健全な運営を継続し黒字となっているため、連結実質赤字比率は黒字の状態で推移している。　</a:t>
          </a:r>
        </a:p>
        <a:p>
          <a:r>
            <a:rPr kumimoji="1" lang="ja-JP" altLang="en-US" sz="1400">
              <a:latin typeface="ＭＳ ゴシック" pitchFamily="49" charset="-128"/>
              <a:ea typeface="ＭＳ ゴシック" pitchFamily="49" charset="-128"/>
            </a:rPr>
            <a:t>　今後も健全な運営に努める。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12385985</v>
      </c>
      <c r="BO4" s="449"/>
      <c r="BP4" s="449"/>
      <c r="BQ4" s="449"/>
      <c r="BR4" s="449"/>
      <c r="BS4" s="449"/>
      <c r="BT4" s="449"/>
      <c r="BU4" s="450"/>
      <c r="BV4" s="448">
        <v>13575925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8.8000000000000007</v>
      </c>
      <c r="CU4" s="589"/>
      <c r="CV4" s="589"/>
      <c r="CW4" s="589"/>
      <c r="CX4" s="589"/>
      <c r="CY4" s="589"/>
      <c r="CZ4" s="589"/>
      <c r="DA4" s="590"/>
      <c r="DB4" s="588">
        <v>10</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11732777</v>
      </c>
      <c r="BO5" s="420"/>
      <c r="BP5" s="420"/>
      <c r="BQ5" s="420"/>
      <c r="BR5" s="420"/>
      <c r="BS5" s="420"/>
      <c r="BT5" s="420"/>
      <c r="BU5" s="421"/>
      <c r="BV5" s="419">
        <v>12825451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84.1</v>
      </c>
      <c r="CU5" s="417"/>
      <c r="CV5" s="417"/>
      <c r="CW5" s="417"/>
      <c r="CX5" s="417"/>
      <c r="CY5" s="417"/>
      <c r="CZ5" s="417"/>
      <c r="DA5" s="418"/>
      <c r="DB5" s="416">
        <v>79.2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653208</v>
      </c>
      <c r="BO6" s="420"/>
      <c r="BP6" s="420"/>
      <c r="BQ6" s="420"/>
      <c r="BR6" s="420"/>
      <c r="BS6" s="420"/>
      <c r="BT6" s="420"/>
      <c r="BU6" s="421"/>
      <c r="BV6" s="419">
        <v>750474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86.2</v>
      </c>
      <c r="CU6" s="563"/>
      <c r="CV6" s="563"/>
      <c r="CW6" s="563"/>
      <c r="CX6" s="563"/>
      <c r="CY6" s="563"/>
      <c r="CZ6" s="563"/>
      <c r="DA6" s="564"/>
      <c r="DB6" s="562">
        <v>86.5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24651</v>
      </c>
      <c r="BO7" s="420"/>
      <c r="BP7" s="420"/>
      <c r="BQ7" s="420"/>
      <c r="BR7" s="420"/>
      <c r="BS7" s="420"/>
      <c r="BT7" s="420"/>
      <c r="BU7" s="421"/>
      <c r="BV7" s="419">
        <v>12490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7144827</v>
      </c>
      <c r="CU7" s="420"/>
      <c r="CV7" s="420"/>
      <c r="CW7" s="420"/>
      <c r="CX7" s="420"/>
      <c r="CY7" s="420"/>
      <c r="CZ7" s="420"/>
      <c r="DA7" s="421"/>
      <c r="DB7" s="419">
        <v>7402550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628557</v>
      </c>
      <c r="BO8" s="420"/>
      <c r="BP8" s="420"/>
      <c r="BQ8" s="420"/>
      <c r="BR8" s="420"/>
      <c r="BS8" s="420"/>
      <c r="BT8" s="420"/>
      <c r="BU8" s="421"/>
      <c r="BV8" s="419">
        <v>737984</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0.72</v>
      </c>
      <c r="CU8" s="523"/>
      <c r="CV8" s="523"/>
      <c r="CW8" s="523"/>
      <c r="CX8" s="523"/>
      <c r="CY8" s="523"/>
      <c r="CZ8" s="523"/>
      <c r="DA8" s="524"/>
      <c r="DB8" s="522">
        <v>0.75</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29630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-109427</v>
      </c>
      <c r="BO9" s="420"/>
      <c r="BP9" s="420"/>
      <c r="BQ9" s="420"/>
      <c r="BR9" s="420"/>
      <c r="BS9" s="420"/>
      <c r="BT9" s="420"/>
      <c r="BU9" s="421"/>
      <c r="BV9" s="419">
        <v>329990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12.5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30064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369005</v>
      </c>
      <c r="BO10" s="420"/>
      <c r="BP10" s="420"/>
      <c r="BQ10" s="420"/>
      <c r="BR10" s="420"/>
      <c r="BS10" s="420"/>
      <c r="BT10" s="420"/>
      <c r="BU10" s="421"/>
      <c r="BV10" s="419">
        <v>204009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30364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64098</v>
      </c>
      <c r="BO12" s="420"/>
      <c r="BP12" s="420"/>
      <c r="BQ12" s="420"/>
      <c r="BR12" s="420"/>
      <c r="BS12" s="420"/>
      <c r="BT12" s="420"/>
      <c r="BU12" s="421"/>
      <c r="BV12" s="419">
        <v>55988</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30118</v>
      </c>
      <c r="S13" s="507"/>
      <c r="T13" s="507"/>
      <c r="U13" s="507"/>
      <c r="V13" s="508"/>
      <c r="W13" s="509" t="s">
        <v>141</v>
      </c>
      <c r="X13" s="405"/>
      <c r="Y13" s="405"/>
      <c r="Z13" s="405"/>
      <c r="AA13" s="405"/>
      <c r="AB13" s="406"/>
      <c r="AC13" s="372">
        <v>680</v>
      </c>
      <c r="AD13" s="373"/>
      <c r="AE13" s="373"/>
      <c r="AF13" s="373"/>
      <c r="AG13" s="374"/>
      <c r="AH13" s="372">
        <v>781</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195480</v>
      </c>
      <c r="BO13" s="420"/>
      <c r="BP13" s="420"/>
      <c r="BQ13" s="420"/>
      <c r="BR13" s="420"/>
      <c r="BS13" s="420"/>
      <c r="BT13" s="420"/>
      <c r="BU13" s="421"/>
      <c r="BV13" s="419">
        <v>478011</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9.4</v>
      </c>
      <c r="CU13" s="417"/>
      <c r="CV13" s="417"/>
      <c r="CW13" s="417"/>
      <c r="CX13" s="417"/>
      <c r="CY13" s="417"/>
      <c r="CZ13" s="417"/>
      <c r="DA13" s="418"/>
      <c r="DB13" s="416">
        <v>8.9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30430</v>
      </c>
      <c r="S14" s="507"/>
      <c r="T14" s="507"/>
      <c r="U14" s="507"/>
      <c r="V14" s="508"/>
      <c r="W14" s="510"/>
      <c r="X14" s="408"/>
      <c r="Y14" s="408"/>
      <c r="Z14" s="408"/>
      <c r="AA14" s="408"/>
      <c r="AB14" s="409"/>
      <c r="AC14" s="499">
        <v>4.9000000000000004</v>
      </c>
      <c r="AD14" s="500"/>
      <c r="AE14" s="500"/>
      <c r="AF14" s="500"/>
      <c r="AG14" s="501"/>
      <c r="AH14" s="499">
        <v>5.7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74</v>
      </c>
      <c r="CU14" s="517"/>
      <c r="CV14" s="517"/>
      <c r="CW14" s="517"/>
      <c r="CX14" s="517"/>
      <c r="CY14" s="517"/>
      <c r="CZ14" s="517"/>
      <c r="DA14" s="518"/>
      <c r="DB14" s="516">
        <v>78.099999999999994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30235</v>
      </c>
      <c r="S15" s="507"/>
      <c r="T15" s="507"/>
      <c r="U15" s="507"/>
      <c r="V15" s="508"/>
      <c r="W15" s="509" t="s">
        <v>148</v>
      </c>
      <c r="X15" s="405"/>
      <c r="Y15" s="405"/>
      <c r="Z15" s="405"/>
      <c r="AA15" s="405"/>
      <c r="AB15" s="406"/>
      <c r="AC15" s="372">
        <v>3611</v>
      </c>
      <c r="AD15" s="373"/>
      <c r="AE15" s="373"/>
      <c r="AF15" s="373"/>
      <c r="AG15" s="374"/>
      <c r="AH15" s="372">
        <v>3663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4104395</v>
      </c>
      <c r="BO15" s="449"/>
      <c r="BP15" s="449"/>
      <c r="BQ15" s="449"/>
      <c r="BR15" s="449"/>
      <c r="BS15" s="449"/>
      <c r="BT15" s="449"/>
      <c r="BU15" s="450"/>
      <c r="BV15" s="448">
        <v>3993622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26.1</v>
      </c>
      <c r="AD16" s="500"/>
      <c r="AE16" s="500"/>
      <c r="AF16" s="500"/>
      <c r="AG16" s="501"/>
      <c r="AH16" s="499">
        <v>26.8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5849049</v>
      </c>
      <c r="BO16" s="420"/>
      <c r="BP16" s="420"/>
      <c r="BQ16" s="420"/>
      <c r="BR16" s="420"/>
      <c r="BS16" s="420"/>
      <c r="BT16" s="420"/>
      <c r="BU16" s="421"/>
      <c r="BV16" s="419">
        <v>5674306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9535</v>
      </c>
      <c r="AD17" s="373"/>
      <c r="AE17" s="373"/>
      <c r="AF17" s="373"/>
      <c r="AG17" s="374"/>
      <c r="AH17" s="372">
        <v>9235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5220517</v>
      </c>
      <c r="BO17" s="420"/>
      <c r="BP17" s="420"/>
      <c r="BQ17" s="420"/>
      <c r="BR17" s="420"/>
      <c r="BS17" s="420"/>
      <c r="BT17" s="420"/>
      <c r="BU17" s="421"/>
      <c r="BV17" s="419">
        <v>5080125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20.41</v>
      </c>
      <c r="M18" s="472"/>
      <c r="N18" s="472"/>
      <c r="O18" s="472"/>
      <c r="P18" s="472"/>
      <c r="Q18" s="472"/>
      <c r="R18" s="473"/>
      <c r="S18" s="473"/>
      <c r="T18" s="473"/>
      <c r="U18" s="473"/>
      <c r="V18" s="474"/>
      <c r="W18" s="490"/>
      <c r="X18" s="491"/>
      <c r="Y18" s="491"/>
      <c r="Z18" s="491"/>
      <c r="AA18" s="491"/>
      <c r="AB18" s="515"/>
      <c r="AC18" s="389">
        <v>69</v>
      </c>
      <c r="AD18" s="390"/>
      <c r="AE18" s="390"/>
      <c r="AF18" s="390"/>
      <c r="AG18" s="475"/>
      <c r="AH18" s="389">
        <v>67.5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6218636</v>
      </c>
      <c r="BO18" s="420"/>
      <c r="BP18" s="420"/>
      <c r="BQ18" s="420"/>
      <c r="BR18" s="420"/>
      <c r="BS18" s="420"/>
      <c r="BT18" s="420"/>
      <c r="BU18" s="421"/>
      <c r="BV18" s="419">
        <v>6104302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1452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8856057</v>
      </c>
      <c r="BO19" s="420"/>
      <c r="BP19" s="420"/>
      <c r="BQ19" s="420"/>
      <c r="BR19" s="420"/>
      <c r="BS19" s="420"/>
      <c r="BT19" s="420"/>
      <c r="BU19" s="421"/>
      <c r="BV19" s="419">
        <v>8666081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11898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12811448</v>
      </c>
      <c r="BO22" s="449"/>
      <c r="BP22" s="449"/>
      <c r="BQ22" s="449"/>
      <c r="BR22" s="449"/>
      <c r="BS22" s="449"/>
      <c r="BT22" s="449"/>
      <c r="BU22" s="450"/>
      <c r="BV22" s="448">
        <v>13025739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11454160</v>
      </c>
      <c r="BO23" s="420"/>
      <c r="BP23" s="420"/>
      <c r="BQ23" s="420"/>
      <c r="BR23" s="420"/>
      <c r="BS23" s="420"/>
      <c r="BT23" s="420"/>
      <c r="BU23" s="421"/>
      <c r="BV23" s="419">
        <v>11859499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7776</v>
      </c>
      <c r="R24" s="373"/>
      <c r="S24" s="373"/>
      <c r="T24" s="373"/>
      <c r="U24" s="373"/>
      <c r="V24" s="374"/>
      <c r="W24" s="462"/>
      <c r="X24" s="399"/>
      <c r="Y24" s="400"/>
      <c r="Z24" s="375" t="s">
        <v>173</v>
      </c>
      <c r="AA24" s="376"/>
      <c r="AB24" s="376"/>
      <c r="AC24" s="376"/>
      <c r="AD24" s="376"/>
      <c r="AE24" s="376"/>
      <c r="AF24" s="376"/>
      <c r="AG24" s="377"/>
      <c r="AH24" s="372">
        <v>191</v>
      </c>
      <c r="AI24" s="373"/>
      <c r="AJ24" s="373"/>
      <c r="AK24" s="373"/>
      <c r="AL24" s="374"/>
      <c r="AM24" s="372">
        <v>583696</v>
      </c>
      <c r="AN24" s="373"/>
      <c r="AO24" s="373"/>
      <c r="AP24" s="373"/>
      <c r="AQ24" s="373"/>
      <c r="AR24" s="374"/>
      <c r="AS24" s="372">
        <v>3056</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7320732</v>
      </c>
      <c r="BO24" s="420"/>
      <c r="BP24" s="420"/>
      <c r="BQ24" s="420"/>
      <c r="BR24" s="420"/>
      <c r="BS24" s="420"/>
      <c r="BT24" s="420"/>
      <c r="BU24" s="421"/>
      <c r="BV24" s="419">
        <v>7251801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6860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130</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1154909</v>
      </c>
      <c r="BO25" s="449"/>
      <c r="BP25" s="449"/>
      <c r="BQ25" s="449"/>
      <c r="BR25" s="449"/>
      <c r="BS25" s="449"/>
      <c r="BT25" s="449"/>
      <c r="BU25" s="450"/>
      <c r="BV25" s="448">
        <v>716724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6050</v>
      </c>
      <c r="R26" s="373"/>
      <c r="S26" s="373"/>
      <c r="T26" s="373"/>
      <c r="U26" s="373"/>
      <c r="V26" s="374"/>
      <c r="W26" s="462"/>
      <c r="X26" s="399"/>
      <c r="Y26" s="400"/>
      <c r="Z26" s="375" t="s">
        <v>179</v>
      </c>
      <c r="AA26" s="430"/>
      <c r="AB26" s="430"/>
      <c r="AC26" s="430"/>
      <c r="AD26" s="430"/>
      <c r="AE26" s="430"/>
      <c r="AF26" s="430"/>
      <c r="AG26" s="431"/>
      <c r="AH26" s="372">
        <v>4</v>
      </c>
      <c r="AI26" s="373"/>
      <c r="AJ26" s="373"/>
      <c r="AK26" s="373"/>
      <c r="AL26" s="374"/>
      <c r="AM26" s="372">
        <v>10684</v>
      </c>
      <c r="AN26" s="373"/>
      <c r="AO26" s="373"/>
      <c r="AP26" s="373"/>
      <c r="AQ26" s="373"/>
      <c r="AR26" s="374"/>
      <c r="AS26" s="372">
        <v>2671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3800</v>
      </c>
      <c r="R27" s="373"/>
      <c r="S27" s="373"/>
      <c r="T27" s="373"/>
      <c r="U27" s="373"/>
      <c r="V27" s="374"/>
      <c r="W27" s="462"/>
      <c r="X27" s="399"/>
      <c r="Y27" s="400"/>
      <c r="Z27" s="375" t="s">
        <v>183</v>
      </c>
      <c r="AA27" s="376"/>
      <c r="AB27" s="376"/>
      <c r="AC27" s="376"/>
      <c r="AD27" s="376"/>
      <c r="AE27" s="376"/>
      <c r="AF27" s="376"/>
      <c r="AG27" s="377"/>
      <c r="AH27" s="372">
        <v>8</v>
      </c>
      <c r="AI27" s="373"/>
      <c r="AJ27" s="373"/>
      <c r="AK27" s="373"/>
      <c r="AL27" s="374"/>
      <c r="AM27" s="372">
        <v>24987</v>
      </c>
      <c r="AN27" s="373"/>
      <c r="AO27" s="373"/>
      <c r="AP27" s="373"/>
      <c r="AQ27" s="373"/>
      <c r="AR27" s="374"/>
      <c r="AS27" s="372">
        <v>3123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185</v>
      </c>
      <c r="BO27" s="454"/>
      <c r="BP27" s="454"/>
      <c r="BQ27" s="454"/>
      <c r="BR27" s="454"/>
      <c r="BS27" s="454"/>
      <c r="BT27" s="454"/>
      <c r="BU27" s="455"/>
      <c r="BV27" s="453" t="s">
        <v>181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3100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139</v>
      </c>
      <c r="AN28" s="373"/>
      <c r="AO28" s="373"/>
      <c r="AP28" s="373"/>
      <c r="AQ28" s="373"/>
      <c r="AR28" s="374"/>
      <c r="AS28" s="372" t="s">
        <v>181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1026779</v>
      </c>
      <c r="BO28" s="449"/>
      <c r="BP28" s="449"/>
      <c r="BQ28" s="449"/>
      <c r="BR28" s="449"/>
      <c r="BS28" s="449"/>
      <c r="BT28" s="449"/>
      <c r="BU28" s="450"/>
      <c r="BV28" s="448">
        <v>721872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12</v>
      </c>
      <c r="M29" s="373"/>
      <c r="N29" s="373"/>
      <c r="O29" s="373"/>
      <c r="P29" s="374"/>
      <c r="Q29" s="372">
        <v>2900</v>
      </c>
      <c r="R29" s="373"/>
      <c r="S29" s="373"/>
      <c r="T29" s="373"/>
      <c r="U29" s="373"/>
      <c r="V29" s="374"/>
      <c r="W29" s="463"/>
      <c r="X29" s="464"/>
      <c r="Y29" s="465"/>
      <c r="Z29" s="375" t="s">
        <v>190</v>
      </c>
      <c r="AA29" s="376"/>
      <c r="AB29" s="376"/>
      <c r="AC29" s="376"/>
      <c r="AD29" s="376"/>
      <c r="AE29" s="376"/>
      <c r="AF29" s="376"/>
      <c r="AG29" s="377"/>
      <c r="AH29" s="372">
        <v>199</v>
      </c>
      <c r="AI29" s="373"/>
      <c r="AJ29" s="373"/>
      <c r="AK29" s="373"/>
      <c r="AL29" s="374"/>
      <c r="AM29" s="372">
        <v>608683</v>
      </c>
      <c r="AN29" s="373"/>
      <c r="AO29" s="373"/>
      <c r="AP29" s="373"/>
      <c r="AQ29" s="373"/>
      <c r="AR29" s="374"/>
      <c r="AS29" s="372">
        <v>3059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349415</v>
      </c>
      <c r="BO29" s="420"/>
      <c r="BP29" s="420"/>
      <c r="BQ29" s="420"/>
      <c r="BR29" s="420"/>
      <c r="BS29" s="420"/>
      <c r="BT29" s="420"/>
      <c r="BU29" s="421"/>
      <c r="BV29" s="419">
        <v>349411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1029539</v>
      </c>
      <c r="BO30" s="454"/>
      <c r="BP30" s="454"/>
      <c r="BQ30" s="454"/>
      <c r="BR30" s="454"/>
      <c r="BS30" s="454"/>
      <c r="BT30" s="454"/>
      <c r="BU30" s="455"/>
      <c r="BV30" s="453">
        <v>968581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200</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203</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松山広域福祉施設事務組合（一般会計）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松前町土地開発公社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松山広域福祉施設事務組合（公営企業会計）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愛媛県市町総合事務組合（退職手当事業分）</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愛媛県市町総合事務組合（消防補償事業分）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愛媛県市町総合事務組合（交通災害事業分）</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愛媛県市町総合事務組合（自治会館事業分）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愛媛県市町総合事務組合（議員公務災害事業分）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愛媛県市町総合事務組合（共通経費分）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伊予市松前町共立衛生組合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伊予市・伊予郡養護老人ホーム組合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993pqKDbyGq0ujZ+7HWNXfE2n2uB7KSrXszm+s80AA6U34NYWE0XRgSy3yCRoaps1L6eRoZ0c4MKkieDy1Ang==" saltValue="5Hysiycw59QURVirlBEJr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2" t="s">
        <v>567</v>
      </c>
      <c r="D34" s="1152"/>
      <c r="E34" s="1153"/>
      <c r="F34" s="32">
        <v>15.67</v>
      </c>
      <c r="G34" s="33">
        <v>15.61</v>
      </c>
      <c r="H34" s="33">
        <v>14.02</v>
      </c>
      <c r="I34" s="33">
        <v>12.85</v>
      </c>
      <c r="J34" s="34">
        <v>13.09</v>
      </c>
      <c r="K34" s="22"/>
      <c r="L34" s="22"/>
      <c r="M34" s="22"/>
      <c r="N34" s="22"/>
      <c r="O34" s="22"/>
      <c r="P34" s="22"/>
    </row>
    <row r="35" spans="1:16" ht="39" customHeight="1" x14ac:dyDescent="0.15">
      <c r="A35" s="22"/>
      <c r="B35" s="35"/>
      <c r="C35" s="1146" t="s">
        <v>568</v>
      </c>
      <c r="D35" s="1147"/>
      <c r="E35" s="1148"/>
      <c r="F35" s="36">
        <v>4.6500000000000004</v>
      </c>
      <c r="G35" s="37">
        <v>4.34</v>
      </c>
      <c r="H35" s="37">
        <v>5.81</v>
      </c>
      <c r="I35" s="37">
        <v>9.9600000000000009</v>
      </c>
      <c r="J35" s="38">
        <v>8.7899999999999991</v>
      </c>
      <c r="K35" s="22"/>
      <c r="L35" s="22"/>
      <c r="M35" s="22"/>
      <c r="N35" s="22"/>
      <c r="O35" s="22"/>
      <c r="P35" s="22"/>
    </row>
    <row r="36" spans="1:16" ht="39" customHeight="1" x14ac:dyDescent="0.15">
      <c r="A36" s="22"/>
      <c r="B36" s="35"/>
      <c r="C36" s="1146" t="s">
        <v>569</v>
      </c>
      <c r="D36" s="1147"/>
      <c r="E36" s="1148"/>
      <c r="F36" s="36">
        <v>5</v>
      </c>
      <c r="G36" s="37">
        <v>3.28</v>
      </c>
      <c r="H36" s="37">
        <v>2.41</v>
      </c>
      <c r="I36" s="37">
        <v>2.0099999999999998</v>
      </c>
      <c r="J36" s="38">
        <v>1.32</v>
      </c>
      <c r="K36" s="22"/>
      <c r="L36" s="22"/>
      <c r="M36" s="22"/>
      <c r="N36" s="22"/>
      <c r="O36" s="22"/>
      <c r="P36" s="22"/>
    </row>
    <row r="37" spans="1:16" ht="39" customHeight="1" x14ac:dyDescent="0.15">
      <c r="A37" s="22"/>
      <c r="B37" s="35"/>
      <c r="C37" s="1146" t="s">
        <v>570</v>
      </c>
      <c r="D37" s="1147"/>
      <c r="E37" s="1148"/>
      <c r="F37" s="36">
        <v>1.29</v>
      </c>
      <c r="G37" s="37">
        <v>1.19</v>
      </c>
      <c r="H37" s="37">
        <v>0.91</v>
      </c>
      <c r="I37" s="37">
        <v>1.08</v>
      </c>
      <c r="J37" s="38">
        <v>1.21</v>
      </c>
      <c r="K37" s="22"/>
      <c r="L37" s="22"/>
      <c r="M37" s="22"/>
      <c r="N37" s="22"/>
      <c r="O37" s="22"/>
      <c r="P37" s="22"/>
    </row>
    <row r="38" spans="1:16" ht="39" customHeight="1" x14ac:dyDescent="0.15">
      <c r="A38" s="22"/>
      <c r="B38" s="35"/>
      <c r="C38" s="1146" t="s">
        <v>571</v>
      </c>
      <c r="D38" s="1147"/>
      <c r="E38" s="1148"/>
      <c r="F38" s="36" t="s">
        <v>519</v>
      </c>
      <c r="G38" s="37" t="s">
        <v>519</v>
      </c>
      <c r="H38" s="37">
        <v>0.68</v>
      </c>
      <c r="I38" s="37">
        <v>0.88</v>
      </c>
      <c r="J38" s="38">
        <v>0.95</v>
      </c>
      <c r="K38" s="22"/>
      <c r="L38" s="22"/>
      <c r="M38" s="22"/>
      <c r="N38" s="22"/>
      <c r="O38" s="22"/>
      <c r="P38" s="22"/>
    </row>
    <row r="39" spans="1:16" ht="39" customHeight="1" x14ac:dyDescent="0.15">
      <c r="A39" s="22"/>
      <c r="B39" s="35"/>
      <c r="C39" s="1146" t="s">
        <v>572</v>
      </c>
      <c r="D39" s="1147"/>
      <c r="E39" s="1148"/>
      <c r="F39" s="36">
        <v>0.25</v>
      </c>
      <c r="G39" s="37">
        <v>0.24</v>
      </c>
      <c r="H39" s="37">
        <v>0.27</v>
      </c>
      <c r="I39" s="37">
        <v>0.25</v>
      </c>
      <c r="J39" s="38">
        <v>0.25</v>
      </c>
      <c r="K39" s="22"/>
      <c r="L39" s="22"/>
      <c r="M39" s="22"/>
      <c r="N39" s="22"/>
      <c r="O39" s="22"/>
      <c r="P39" s="22"/>
    </row>
    <row r="40" spans="1:16" ht="39" customHeight="1" x14ac:dyDescent="0.15">
      <c r="A40" s="22"/>
      <c r="B40" s="35"/>
      <c r="C40" s="1146" t="s">
        <v>573</v>
      </c>
      <c r="D40" s="1147"/>
      <c r="E40" s="1148"/>
      <c r="F40" s="36">
        <v>0.01</v>
      </c>
      <c r="G40" s="37">
        <v>0.02</v>
      </c>
      <c r="H40" s="37">
        <v>0.02</v>
      </c>
      <c r="I40" s="37">
        <v>0.04</v>
      </c>
      <c r="J40" s="38">
        <v>0.06</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574</v>
      </c>
      <c r="D42" s="1147"/>
      <c r="E42" s="1148"/>
      <c r="F42" s="36" t="s">
        <v>519</v>
      </c>
      <c r="G42" s="37" t="s">
        <v>519</v>
      </c>
      <c r="H42" s="37" t="s">
        <v>519</v>
      </c>
      <c r="I42" s="37" t="s">
        <v>519</v>
      </c>
      <c r="J42" s="38" t="s">
        <v>519</v>
      </c>
      <c r="K42" s="22"/>
      <c r="L42" s="22"/>
      <c r="M42" s="22"/>
      <c r="N42" s="22"/>
      <c r="O42" s="22"/>
      <c r="P42" s="22"/>
    </row>
    <row r="43" spans="1:16" ht="39" customHeight="1" thickBot="1" x14ac:dyDescent="0.2">
      <c r="A43" s="22"/>
      <c r="B43" s="40"/>
      <c r="C43" s="1149" t="s">
        <v>575</v>
      </c>
      <c r="D43" s="1150"/>
      <c r="E43" s="1151"/>
      <c r="F43" s="41">
        <v>7.0000000000000007E-2</v>
      </c>
      <c r="G43" s="42">
        <v>0.46</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cIReZ07RIpih1fyWfur4caWfvnPf94rN3KZaej63e6ymMapz5kU9YJGBULAWtHfSUfCpGfjlYQ88touXoJVCA==" saltValue="apLUYbaGHoLSeVDFYozV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990</v>
      </c>
      <c r="L45" s="60">
        <v>1009</v>
      </c>
      <c r="M45" s="60">
        <v>1052</v>
      </c>
      <c r="N45" s="60">
        <v>1087</v>
      </c>
      <c r="O45" s="61">
        <v>1093</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519</v>
      </c>
      <c r="L46" s="64" t="s">
        <v>519</v>
      </c>
      <c r="M46" s="64" t="s">
        <v>519</v>
      </c>
      <c r="N46" s="64" t="s">
        <v>519</v>
      </c>
      <c r="O46" s="65" t="s">
        <v>519</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519</v>
      </c>
      <c r="L47" s="64" t="s">
        <v>519</v>
      </c>
      <c r="M47" s="64" t="s">
        <v>519</v>
      </c>
      <c r="N47" s="64" t="s">
        <v>519</v>
      </c>
      <c r="O47" s="65" t="s">
        <v>519</v>
      </c>
      <c r="P47" s="48"/>
      <c r="Q47" s="48"/>
      <c r="R47" s="48"/>
      <c r="S47" s="48"/>
      <c r="T47" s="48"/>
      <c r="U47" s="48"/>
    </row>
    <row r="48" spans="1:21" ht="30.75" customHeight="1" x14ac:dyDescent="0.15">
      <c r="A48" s="48"/>
      <c r="B48" s="1179"/>
      <c r="C48" s="1180"/>
      <c r="D48" s="62"/>
      <c r="E48" s="1156" t="s">
        <v>15</v>
      </c>
      <c r="F48" s="1156"/>
      <c r="G48" s="1156"/>
      <c r="H48" s="1156"/>
      <c r="I48" s="1156"/>
      <c r="J48" s="1157"/>
      <c r="K48" s="63">
        <v>261</v>
      </c>
      <c r="L48" s="64">
        <v>257</v>
      </c>
      <c r="M48" s="64">
        <v>249</v>
      </c>
      <c r="N48" s="64">
        <v>242</v>
      </c>
      <c r="O48" s="65">
        <v>257</v>
      </c>
      <c r="P48" s="48"/>
      <c r="Q48" s="48"/>
      <c r="R48" s="48"/>
      <c r="S48" s="48"/>
      <c r="T48" s="48"/>
      <c r="U48" s="48"/>
    </row>
    <row r="49" spans="1:21" ht="30.75" customHeight="1" x14ac:dyDescent="0.15">
      <c r="A49" s="48"/>
      <c r="B49" s="1179"/>
      <c r="C49" s="1180"/>
      <c r="D49" s="62"/>
      <c r="E49" s="1156" t="s">
        <v>16</v>
      </c>
      <c r="F49" s="1156"/>
      <c r="G49" s="1156"/>
      <c r="H49" s="1156"/>
      <c r="I49" s="1156"/>
      <c r="J49" s="1157"/>
      <c r="K49" s="63">
        <v>51</v>
      </c>
      <c r="L49" s="64">
        <v>59</v>
      </c>
      <c r="M49" s="64">
        <v>61</v>
      </c>
      <c r="N49" s="64">
        <v>70</v>
      </c>
      <c r="O49" s="65">
        <v>95</v>
      </c>
      <c r="P49" s="48"/>
      <c r="Q49" s="48"/>
      <c r="R49" s="48"/>
      <c r="S49" s="48"/>
      <c r="T49" s="48"/>
      <c r="U49" s="48"/>
    </row>
    <row r="50" spans="1:21" ht="30.75" customHeight="1" x14ac:dyDescent="0.15">
      <c r="A50" s="48"/>
      <c r="B50" s="1179"/>
      <c r="C50" s="1180"/>
      <c r="D50" s="62"/>
      <c r="E50" s="1156" t="s">
        <v>17</v>
      </c>
      <c r="F50" s="1156"/>
      <c r="G50" s="1156"/>
      <c r="H50" s="1156"/>
      <c r="I50" s="1156"/>
      <c r="J50" s="1157"/>
      <c r="K50" s="63" t="s">
        <v>519</v>
      </c>
      <c r="L50" s="64" t="s">
        <v>519</v>
      </c>
      <c r="M50" s="64" t="s">
        <v>519</v>
      </c>
      <c r="N50" s="64" t="s">
        <v>519</v>
      </c>
      <c r="O50" s="65" t="s">
        <v>519</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519</v>
      </c>
      <c r="L51" s="64">
        <v>0</v>
      </c>
      <c r="M51" s="64">
        <v>0</v>
      </c>
      <c r="N51" s="64" t="s">
        <v>519</v>
      </c>
      <c r="O51" s="65" t="s">
        <v>519</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828</v>
      </c>
      <c r="L52" s="64">
        <v>819</v>
      </c>
      <c r="M52" s="64">
        <v>797</v>
      </c>
      <c r="N52" s="64">
        <v>805</v>
      </c>
      <c r="O52" s="65">
        <v>784</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474</v>
      </c>
      <c r="L53" s="69">
        <v>506</v>
      </c>
      <c r="M53" s="69">
        <v>565</v>
      </c>
      <c r="N53" s="69">
        <v>594</v>
      </c>
      <c r="O53" s="70">
        <v>661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607</v>
      </c>
      <c r="L58" s="84" t="s">
        <v>519</v>
      </c>
      <c r="M58" s="84" t="s">
        <v>519</v>
      </c>
      <c r="N58" s="84" t="s">
        <v>519</v>
      </c>
      <c r="O58" s="85" t="s">
        <v>519</v>
      </c>
    </row>
    <row r="59" spans="1:21" ht="31.5" customHeight="1" x14ac:dyDescent="0.15">
      <c r="B59" s="1164"/>
      <c r="C59" s="1165"/>
      <c r="D59" s="1171" t="s">
        <v>28</v>
      </c>
      <c r="E59" s="1172"/>
      <c r="F59" s="1172"/>
      <c r="G59" s="1172"/>
      <c r="H59" s="1172"/>
      <c r="I59" s="1172"/>
      <c r="J59" s="1173"/>
      <c r="K59" s="86" t="s">
        <v>607</v>
      </c>
      <c r="L59" s="87" t="s">
        <v>519</v>
      </c>
      <c r="M59" s="87" t="s">
        <v>519</v>
      </c>
      <c r="N59" s="87" t="s">
        <v>519</v>
      </c>
      <c r="O59" s="88" t="s">
        <v>519</v>
      </c>
    </row>
    <row r="60" spans="1:21" ht="31.5" customHeight="1" thickBot="1" x14ac:dyDescent="0.2">
      <c r="B60" s="1166"/>
      <c r="C60" s="1167"/>
      <c r="D60" s="1174" t="s">
        <v>29</v>
      </c>
      <c r="E60" s="1175"/>
      <c r="F60" s="1175"/>
      <c r="G60" s="1175"/>
      <c r="H60" s="1175"/>
      <c r="I60" s="1175"/>
      <c r="J60" s="1176"/>
      <c r="K60" s="89" t="s">
        <v>519</v>
      </c>
      <c r="L60" s="90" t="s">
        <v>519</v>
      </c>
      <c r="M60" s="90" t="s">
        <v>519</v>
      </c>
      <c r="N60" s="90" t="s">
        <v>519</v>
      </c>
      <c r="O60" s="91" t="s">
        <v>519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FeOhviRokP+mcHGiTNLu1WxdOKZcLFKzk9/jF3Oe40CWZQoYpUkMi9vCNOaPolKSjM6jS0zM2qtVsJ21bLkZQ==" saltValue="e7f3jk1bQeaqOd0zpbC+5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7" t="s">
        <v>32</v>
      </c>
      <c r="C41" s="1198"/>
      <c r="D41" s="105"/>
      <c r="E41" s="1199" t="s">
        <v>33</v>
      </c>
      <c r="F41" s="1199"/>
      <c r="G41" s="1199"/>
      <c r="H41" s="1200"/>
      <c r="I41" s="355">
        <v>11072</v>
      </c>
      <c r="J41" s="356">
        <v>11477</v>
      </c>
      <c r="K41" s="356">
        <v>12410</v>
      </c>
      <c r="L41" s="356">
        <v>13026</v>
      </c>
      <c r="M41" s="357">
        <v>12811</v>
      </c>
    </row>
    <row r="42" spans="2:13" ht="27.75" customHeight="1" x14ac:dyDescent="0.15">
      <c r="B42" s="1187"/>
      <c r="C42" s="1188"/>
      <c r="D42" s="106"/>
      <c r="E42" s="1191" t="s">
        <v>34</v>
      </c>
      <c r="F42" s="1191"/>
      <c r="G42" s="1191"/>
      <c r="H42" s="1192"/>
      <c r="I42" s="358" t="s">
        <v>519</v>
      </c>
      <c r="J42" s="359">
        <v>1955</v>
      </c>
      <c r="K42" s="359" t="s">
        <v>519</v>
      </c>
      <c r="L42" s="359" t="s">
        <v>519</v>
      </c>
      <c r="M42" s="360" t="s">
        <v>519</v>
      </c>
    </row>
    <row r="43" spans="2:13" ht="27.75" customHeight="1" x14ac:dyDescent="0.15">
      <c r="B43" s="1187"/>
      <c r="C43" s="1188"/>
      <c r="D43" s="106"/>
      <c r="E43" s="1191" t="s">
        <v>35</v>
      </c>
      <c r="F43" s="1191"/>
      <c r="G43" s="1191"/>
      <c r="H43" s="1192"/>
      <c r="I43" s="358">
        <v>4182</v>
      </c>
      <c r="J43" s="359">
        <v>3931</v>
      </c>
      <c r="K43" s="359">
        <v>3636</v>
      </c>
      <c r="L43" s="359">
        <v>3297</v>
      </c>
      <c r="M43" s="360">
        <v>3138</v>
      </c>
    </row>
    <row r="44" spans="2:13" ht="27.75" customHeight="1" x14ac:dyDescent="0.15">
      <c r="B44" s="1187"/>
      <c r="C44" s="1188"/>
      <c r="D44" s="106"/>
      <c r="E44" s="1191" t="s">
        <v>36</v>
      </c>
      <c r="F44" s="1191"/>
      <c r="G44" s="1191"/>
      <c r="H44" s="1192"/>
      <c r="I44" s="358">
        <v>531</v>
      </c>
      <c r="J44" s="359">
        <v>494</v>
      </c>
      <c r="K44" s="359">
        <v>486</v>
      </c>
      <c r="L44" s="359">
        <v>410</v>
      </c>
      <c r="M44" s="360">
        <v>324</v>
      </c>
    </row>
    <row r="45" spans="2:13" ht="27.75" customHeight="1" x14ac:dyDescent="0.15">
      <c r="B45" s="1187"/>
      <c r="C45" s="1188"/>
      <c r="D45" s="106"/>
      <c r="E45" s="1191" t="s">
        <v>37</v>
      </c>
      <c r="F45" s="1191"/>
      <c r="G45" s="1191"/>
      <c r="H45" s="1192"/>
      <c r="I45" s="358">
        <v>682</v>
      </c>
      <c r="J45" s="359">
        <v>612</v>
      </c>
      <c r="K45" s="359">
        <v>639</v>
      </c>
      <c r="L45" s="359">
        <v>567</v>
      </c>
      <c r="M45" s="360">
        <v>618</v>
      </c>
    </row>
    <row r="46" spans="2:13" ht="27.75" customHeight="1" x14ac:dyDescent="0.15">
      <c r="B46" s="1187"/>
      <c r="C46" s="1188"/>
      <c r="D46" s="107"/>
      <c r="E46" s="1191" t="s">
        <v>38</v>
      </c>
      <c r="F46" s="1191"/>
      <c r="G46" s="1191"/>
      <c r="H46" s="1192"/>
      <c r="I46" s="358" t="s">
        <v>519</v>
      </c>
      <c r="J46" s="359" t="s">
        <v>519</v>
      </c>
      <c r="K46" s="359" t="s">
        <v>519</v>
      </c>
      <c r="L46" s="359" t="s">
        <v>519</v>
      </c>
      <c r="M46" s="360" t="s">
        <v>519</v>
      </c>
    </row>
    <row r="47" spans="2:13" ht="27.75" customHeight="1" x14ac:dyDescent="0.15">
      <c r="B47" s="1187"/>
      <c r="C47" s="1188"/>
      <c r="D47" s="108"/>
      <c r="E47" s="1201" t="s">
        <v>39</v>
      </c>
      <c r="F47" s="1202"/>
      <c r="G47" s="1202"/>
      <c r="H47" s="1203"/>
      <c r="I47" s="358" t="s">
        <v>519</v>
      </c>
      <c r="J47" s="359" t="s">
        <v>519</v>
      </c>
      <c r="K47" s="359" t="s">
        <v>519</v>
      </c>
      <c r="L47" s="359" t="s">
        <v>519</v>
      </c>
      <c r="M47" s="360" t="s">
        <v>519</v>
      </c>
    </row>
    <row r="48" spans="2:13" ht="27.75" customHeight="1" x14ac:dyDescent="0.15">
      <c r="B48" s="1187"/>
      <c r="C48" s="1188"/>
      <c r="D48" s="106"/>
      <c r="E48" s="1191" t="s">
        <v>40</v>
      </c>
      <c r="F48" s="1191"/>
      <c r="G48" s="1191"/>
      <c r="H48" s="1192"/>
      <c r="I48" s="358" t="s">
        <v>519</v>
      </c>
      <c r="J48" s="359" t="s">
        <v>519</v>
      </c>
      <c r="K48" s="359" t="s">
        <v>519</v>
      </c>
      <c r="L48" s="359" t="s">
        <v>519</v>
      </c>
      <c r="M48" s="360" t="s">
        <v>519</v>
      </c>
    </row>
    <row r="49" spans="2:13" ht="27.75" customHeight="1" x14ac:dyDescent="0.15">
      <c r="B49" s="1189"/>
      <c r="C49" s="1190"/>
      <c r="D49" s="106"/>
      <c r="E49" s="1191" t="s">
        <v>41</v>
      </c>
      <c r="F49" s="1191"/>
      <c r="G49" s="1191"/>
      <c r="H49" s="1192"/>
      <c r="I49" s="358" t="s">
        <v>519</v>
      </c>
      <c r="J49" s="359" t="s">
        <v>519</v>
      </c>
      <c r="K49" s="359" t="s">
        <v>519</v>
      </c>
      <c r="L49" s="359" t="s">
        <v>519</v>
      </c>
      <c r="M49" s="360" t="s">
        <v>519</v>
      </c>
    </row>
    <row r="50" spans="2:13" ht="27.75" customHeight="1" x14ac:dyDescent="0.15">
      <c r="B50" s="1185" t="s">
        <v>42</v>
      </c>
      <c r="C50" s="1186"/>
      <c r="D50" s="109"/>
      <c r="E50" s="1191" t="s">
        <v>43</v>
      </c>
      <c r="F50" s="1191"/>
      <c r="G50" s="1191"/>
      <c r="H50" s="1192"/>
      <c r="I50" s="358">
        <v>2141</v>
      </c>
      <c r="J50" s="359">
        <v>1987</v>
      </c>
      <c r="K50" s="359">
        <v>1930</v>
      </c>
      <c r="L50" s="359">
        <v>2266</v>
      </c>
      <c r="M50" s="360">
        <v>2649</v>
      </c>
    </row>
    <row r="51" spans="2:13" ht="27.75" customHeight="1" x14ac:dyDescent="0.15">
      <c r="B51" s="1187"/>
      <c r="C51" s="1188"/>
      <c r="D51" s="106"/>
      <c r="E51" s="1191" t="s">
        <v>44</v>
      </c>
      <c r="F51" s="1191"/>
      <c r="G51" s="1191"/>
      <c r="H51" s="1192"/>
      <c r="I51" s="358" t="s">
        <v>519</v>
      </c>
      <c r="J51" s="359" t="s">
        <v>519</v>
      </c>
      <c r="K51" s="359" t="s">
        <v>519</v>
      </c>
      <c r="L51" s="359" t="s">
        <v>519</v>
      </c>
      <c r="M51" s="360" t="s">
        <v>519</v>
      </c>
    </row>
    <row r="52" spans="2:13" ht="27.75" customHeight="1" x14ac:dyDescent="0.15">
      <c r="B52" s="1189"/>
      <c r="C52" s="1190"/>
      <c r="D52" s="106"/>
      <c r="E52" s="1191" t="s">
        <v>45</v>
      </c>
      <c r="F52" s="1191"/>
      <c r="G52" s="1191"/>
      <c r="H52" s="1192"/>
      <c r="I52" s="358">
        <v>9696</v>
      </c>
      <c r="J52" s="359">
        <v>9630</v>
      </c>
      <c r="K52" s="359">
        <v>9910</v>
      </c>
      <c r="L52" s="359">
        <v>9880</v>
      </c>
      <c r="M52" s="360">
        <v>9535</v>
      </c>
    </row>
    <row r="53" spans="2:13" ht="27.75" customHeight="1" thickBot="1" x14ac:dyDescent="0.2">
      <c r="B53" s="1193" t="s">
        <v>46</v>
      </c>
      <c r="C53" s="1194"/>
      <c r="D53" s="110"/>
      <c r="E53" s="1195" t="s">
        <v>47</v>
      </c>
      <c r="F53" s="1195"/>
      <c r="G53" s="1195"/>
      <c r="H53" s="1196"/>
      <c r="I53" s="361">
        <v>4630</v>
      </c>
      <c r="J53" s="362">
        <v>6852</v>
      </c>
      <c r="K53" s="362">
        <v>5331</v>
      </c>
      <c r="L53" s="362">
        <v>5154</v>
      </c>
      <c r="M53" s="363">
        <v>4708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w3rasbzqtfS9KmSqQ+3Wh3/YKJAllyMZrI8FfRHZoKhAmrTSSnT3sYb2Nox5Buk9TC2IB7cPrmcPLxmyBQjAQ==" saltValue="QUKbHxUUfdk97JmwwObd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2" t="s">
        <v>50</v>
      </c>
      <c r="D55" s="1212"/>
      <c r="E55" s="1213"/>
      <c r="F55" s="122">
        <v>574</v>
      </c>
      <c r="G55" s="122">
        <v>722</v>
      </c>
      <c r="H55" s="123">
        <v>1027</v>
      </c>
    </row>
    <row r="56" spans="2:8" ht="52.5" customHeight="1" x14ac:dyDescent="0.15">
      <c r="B56" s="124"/>
      <c r="C56" s="1214" t="s">
        <v>51</v>
      </c>
      <c r="D56" s="1214"/>
      <c r="E56" s="1215"/>
      <c r="F56" s="125">
        <v>174</v>
      </c>
      <c r="G56" s="125">
        <v>349</v>
      </c>
      <c r="H56" s="126">
        <v>349</v>
      </c>
    </row>
    <row r="57" spans="2:8" ht="53.25" customHeight="1" x14ac:dyDescent="0.15">
      <c r="B57" s="124"/>
      <c r="C57" s="1216" t="s">
        <v>52</v>
      </c>
      <c r="D57" s="1216"/>
      <c r="E57" s="1217"/>
      <c r="F57" s="127">
        <v>952</v>
      </c>
      <c r="G57" s="127">
        <v>969</v>
      </c>
      <c r="H57" s="128">
        <v>1030</v>
      </c>
    </row>
    <row r="58" spans="2:8" ht="45.75" customHeight="1" x14ac:dyDescent="0.15">
      <c r="B58" s="129"/>
      <c r="C58" s="1204" t="s">
        <v>601</v>
      </c>
      <c r="D58" s="1205"/>
      <c r="E58" s="1206"/>
      <c r="F58" s="130">
        <v>353</v>
      </c>
      <c r="G58" s="130">
        <v>353</v>
      </c>
      <c r="H58" s="131">
        <v>353</v>
      </c>
    </row>
    <row r="59" spans="2:8" ht="45.75" customHeight="1" x14ac:dyDescent="0.15">
      <c r="B59" s="129"/>
      <c r="C59" s="1204" t="s">
        <v>602</v>
      </c>
      <c r="D59" s="1205"/>
      <c r="E59" s="1206"/>
      <c r="F59" s="130">
        <v>279</v>
      </c>
      <c r="G59" s="130">
        <v>270</v>
      </c>
      <c r="H59" s="131">
        <v>300</v>
      </c>
    </row>
    <row r="60" spans="2:8" ht="45.75" customHeight="1" x14ac:dyDescent="0.15">
      <c r="B60" s="129"/>
      <c r="C60" s="1204" t="s">
        <v>603</v>
      </c>
      <c r="D60" s="1205"/>
      <c r="E60" s="1206"/>
      <c r="F60" s="130">
        <v>150</v>
      </c>
      <c r="G60" s="130">
        <v>180</v>
      </c>
      <c r="H60" s="131">
        <v>210</v>
      </c>
    </row>
    <row r="61" spans="2:8" ht="45.75" customHeight="1" x14ac:dyDescent="0.15">
      <c r="B61" s="129"/>
      <c r="C61" s="1204" t="s">
        <v>604</v>
      </c>
      <c r="D61" s="1205"/>
      <c r="E61" s="1206"/>
      <c r="F61" s="130">
        <v>160</v>
      </c>
      <c r="G61" s="130">
        <v>158</v>
      </c>
      <c r="H61" s="131">
        <v>158</v>
      </c>
    </row>
    <row r="62" spans="2:8" ht="45.75" customHeight="1" thickBot="1" x14ac:dyDescent="0.2">
      <c r="B62" s="132"/>
      <c r="C62" s="1207" t="s">
        <v>605</v>
      </c>
      <c r="D62" s="1208"/>
      <c r="E62" s="1209"/>
      <c r="F62" s="133">
        <v>3</v>
      </c>
      <c r="G62" s="133">
        <v>5</v>
      </c>
      <c r="H62" s="134">
        <v>7</v>
      </c>
    </row>
    <row r="63" spans="2:8" ht="52.5" customHeight="1" thickBot="1" x14ac:dyDescent="0.2">
      <c r="B63" s="135"/>
      <c r="C63" s="1210" t="s">
        <v>53</v>
      </c>
      <c r="D63" s="1210"/>
      <c r="E63" s="1211"/>
      <c r="F63" s="136">
        <v>1699</v>
      </c>
      <c r="G63" s="136">
        <v>2040</v>
      </c>
      <c r="H63" s="137">
        <v>2406</v>
      </c>
    </row>
    <row r="64" spans="2:8" x14ac:dyDescent="0.15"/>
  </sheetData>
  <sheetProtection algorithmName="SHA-512" hashValue="FREK1+GPodWEmkSyc10RG/iXCx6nqNhhYz7u3ZjqcSuD69yioPD7ppwcsipd77REJOm2K6+I1XbTH7XvmjH1uw==" saltValue="ZU3wzS0ryrtz/A/F+9B7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33563</v>
      </c>
      <c r="E3" s="156"/>
      <c r="F3" s="157">
        <v>47387</v>
      </c>
      <c r="G3" s="158"/>
      <c r="H3" s="159"/>
    </row>
    <row r="4" spans="1:8" x14ac:dyDescent="0.15">
      <c r="A4" s="160"/>
      <c r="B4" s="161"/>
      <c r="C4" s="162"/>
      <c r="D4" s="163">
        <v>16247</v>
      </c>
      <c r="E4" s="164"/>
      <c r="F4" s="165">
        <v>24928</v>
      </c>
      <c r="G4" s="166"/>
      <c r="H4" s="167"/>
    </row>
    <row r="5" spans="1:8" x14ac:dyDescent="0.15">
      <c r="A5" s="148" t="s">
        <v>552</v>
      </c>
      <c r="B5" s="153"/>
      <c r="C5" s="154"/>
      <c r="D5" s="155">
        <v>66046</v>
      </c>
      <c r="E5" s="156"/>
      <c r="F5" s="157">
        <v>51264</v>
      </c>
      <c r="G5" s="158"/>
      <c r="H5" s="159"/>
    </row>
    <row r="6" spans="1:8" x14ac:dyDescent="0.15">
      <c r="A6" s="160"/>
      <c r="B6" s="161"/>
      <c r="C6" s="162"/>
      <c r="D6" s="163">
        <v>22170</v>
      </c>
      <c r="E6" s="164"/>
      <c r="F6" s="165">
        <v>26040</v>
      </c>
      <c r="G6" s="166"/>
      <c r="H6" s="167"/>
    </row>
    <row r="7" spans="1:8" x14ac:dyDescent="0.15">
      <c r="A7" s="148" t="s">
        <v>553</v>
      </c>
      <c r="B7" s="153"/>
      <c r="C7" s="154"/>
      <c r="D7" s="155">
        <v>73513</v>
      </c>
      <c r="E7" s="156"/>
      <c r="F7" s="157">
        <v>52068</v>
      </c>
      <c r="G7" s="158"/>
      <c r="H7" s="159"/>
    </row>
    <row r="8" spans="1:8" x14ac:dyDescent="0.15">
      <c r="A8" s="160"/>
      <c r="B8" s="161"/>
      <c r="C8" s="162"/>
      <c r="D8" s="163">
        <v>43130</v>
      </c>
      <c r="E8" s="164"/>
      <c r="F8" s="165">
        <v>26936</v>
      </c>
      <c r="G8" s="166"/>
      <c r="H8" s="167"/>
    </row>
    <row r="9" spans="1:8" x14ac:dyDescent="0.15">
      <c r="A9" s="148" t="s">
        <v>554</v>
      </c>
      <c r="B9" s="153"/>
      <c r="C9" s="154"/>
      <c r="D9" s="155">
        <v>59246</v>
      </c>
      <c r="E9" s="156"/>
      <c r="F9" s="157">
        <v>47161</v>
      </c>
      <c r="G9" s="158"/>
      <c r="H9" s="159"/>
    </row>
    <row r="10" spans="1:8" x14ac:dyDescent="0.15">
      <c r="A10" s="160"/>
      <c r="B10" s="161"/>
      <c r="C10" s="162"/>
      <c r="D10" s="163">
        <v>30531</v>
      </c>
      <c r="E10" s="164"/>
      <c r="F10" s="165">
        <v>24595</v>
      </c>
      <c r="G10" s="166"/>
      <c r="H10" s="167"/>
    </row>
    <row r="11" spans="1:8" x14ac:dyDescent="0.15">
      <c r="A11" s="148" t="s">
        <v>555</v>
      </c>
      <c r="B11" s="153"/>
      <c r="C11" s="154"/>
      <c r="D11" s="155">
        <v>29207</v>
      </c>
      <c r="E11" s="156"/>
      <c r="F11" s="157">
        <v>43423</v>
      </c>
      <c r="G11" s="158"/>
      <c r="H11" s="159"/>
    </row>
    <row r="12" spans="1:8" x14ac:dyDescent="0.15">
      <c r="A12" s="160"/>
      <c r="B12" s="161"/>
      <c r="C12" s="168"/>
      <c r="D12" s="163">
        <v>23774</v>
      </c>
      <c r="E12" s="164"/>
      <c r="F12" s="165">
        <v>22207</v>
      </c>
      <c r="G12" s="166"/>
      <c r="H12" s="167"/>
    </row>
    <row r="13" spans="1:8" x14ac:dyDescent="0.15">
      <c r="A13" s="148"/>
      <c r="B13" s="153"/>
      <c r="C13" s="169"/>
      <c r="D13" s="170">
        <v>52315</v>
      </c>
      <c r="E13" s="171"/>
      <c r="F13" s="172">
        <v>48261</v>
      </c>
      <c r="G13" s="173"/>
      <c r="H13" s="159"/>
    </row>
    <row r="14" spans="1:8" x14ac:dyDescent="0.15">
      <c r="A14" s="160"/>
      <c r="B14" s="161"/>
      <c r="C14" s="162"/>
      <c r="D14" s="163">
        <v>27170</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4.6500000000000004</v>
      </c>
      <c r="C19" s="174">
        <f>ROUND(VALUE(SUBSTITUTE(実質収支比率等に係る経年分析!G$48,"▲","-")),2)</f>
        <v>4.3499999999999996</v>
      </c>
      <c r="D19" s="174">
        <f>ROUND(VALUE(SUBSTITUTE(実質収支比率等に係る経年分析!H$48,"▲","-")),2)</f>
        <v>5.82</v>
      </c>
      <c r="E19" s="174">
        <f>ROUND(VALUE(SUBSTITUTE(実質収支比率等に係る経年分析!I$48,"▲","-")),2)</f>
        <v>9.9700000000000006</v>
      </c>
      <c r="F19" s="174">
        <f>ROUND(VALUE(SUBSTITUTE(実質収支比率等に係る経年分析!J$48,"▲","-")),2)</f>
        <v>8.8000000000000007</v>
      </c>
    </row>
    <row r="20" spans="1:11" x14ac:dyDescent="0.15">
      <c r="A20" s="174" t="s">
        <v>57</v>
      </c>
      <c r="B20" s="174">
        <f>ROUND(VALUE(SUBSTITUTE(実質収支比率等に係る経年分析!F$47,"▲","-")),2)</f>
        <v>11.34</v>
      </c>
      <c r="C20" s="174">
        <f>ROUND(VALUE(SUBSTITUTE(実質収支比率等に係る経年分析!G$47,"▲","-")),2)</f>
        <v>10.14</v>
      </c>
      <c r="D20" s="174">
        <f>ROUND(VALUE(SUBSTITUTE(実質収支比率等に係る経年分析!H$47,"▲","-")),2)</f>
        <v>8.18</v>
      </c>
      <c r="E20" s="174">
        <f>ROUND(VALUE(SUBSTITUTE(実質収支比率等に係る経年分析!I$47,"▲","-")),2)</f>
        <v>9.75</v>
      </c>
      <c r="F20" s="174">
        <f>ROUND(VALUE(SUBSTITUTE(実質収支比率等に係る経年分析!J$47,"▲","-")),2)</f>
        <v>14.37</v>
      </c>
    </row>
    <row r="21" spans="1:11" x14ac:dyDescent="0.15">
      <c r="A21" s="174" t="s">
        <v>58</v>
      </c>
      <c r="B21" s="174">
        <f>IF(ISNUMBER(VALUE(SUBSTITUTE(実質収支比率等に係る経年分析!F$49,"▲","-"))),ROUND(VALUE(SUBSTITUTE(実質収支比率等に係る経年分析!F$49,"▲","-")),2),NA())</f>
        <v>-0.24</v>
      </c>
      <c r="C21" s="174">
        <f>IF(ISNUMBER(VALUE(SUBSTITUTE(実質収支比率等に係る経年分析!G$49,"▲","-"))),ROUND(VALUE(SUBSTITUTE(実質収支比率等に係る経年分析!G$49,"▲","-")),2),NA())</f>
        <v>-1.47</v>
      </c>
      <c r="D21" s="174">
        <f>IF(ISNUMBER(VALUE(SUBSTITUTE(実質収支比率等に係る経年分析!H$49,"▲","-"))),ROUND(VALUE(SUBSTITUTE(実質収支比率等に係る経年分析!H$49,"▲","-")),2),NA())</f>
        <v>0.18</v>
      </c>
      <c r="E21" s="174">
        <f>IF(ISNUMBER(VALUE(SUBSTITUTE(実質収支比率等に係る経年分析!I$49,"▲","-"))),ROUND(VALUE(SUBSTITUTE(実質収支比率等に係る経年分析!I$49,"▲","-")),2),NA())</f>
        <v>6.46</v>
      </c>
      <c r="F21" s="174">
        <f>IF(ISNUMBER(VALUE(SUBSTITUTE(実質収支比率等に係る経年分析!J$49,"▲","-"))),ROUND(VALUE(SUBSTITUTE(実質収支比率等に係る経年分析!J$49,"▲","-")),2),NA())</f>
        <v>2.74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介護保険特別会計（介護サービス事業勘定）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2.0099999999999998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4.6500000000000004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9.9600000000000009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8.7899999999999991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828</v>
      </c>
      <c r="E42" s="176"/>
      <c r="F42" s="176"/>
      <c r="G42" s="176">
        <f>'実質公債費比率（分子）の構造'!L$52</f>
        <v>819</v>
      </c>
      <c r="H42" s="176"/>
      <c r="I42" s="176"/>
      <c r="J42" s="176">
        <f>'実質公債費比率（分子）の構造'!M$52</f>
        <v>797</v>
      </c>
      <c r="K42" s="176"/>
      <c r="L42" s="176"/>
      <c r="M42" s="176">
        <f>'実質公債費比率（分子）の構造'!N$52</f>
        <v>805</v>
      </c>
      <c r="N42" s="176"/>
      <c r="O42" s="176"/>
      <c r="P42" s="176">
        <f>'実質公債費比率（分子）の構造'!O$52</f>
        <v>784</v>
      </c>
    </row>
    <row r="43" spans="1:16" x14ac:dyDescent="0.15">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51</v>
      </c>
      <c r="C45" s="176"/>
      <c r="D45" s="176"/>
      <c r="E45" s="176">
        <f>'実質公債費比率（分子）の構造'!L$49</f>
        <v>59</v>
      </c>
      <c r="F45" s="176"/>
      <c r="G45" s="176"/>
      <c r="H45" s="176">
        <f>'実質公債費比率（分子）の構造'!M$49</f>
        <v>61</v>
      </c>
      <c r="I45" s="176"/>
      <c r="J45" s="176"/>
      <c r="K45" s="176">
        <f>'実質公債費比率（分子）の構造'!N$49</f>
        <v>70</v>
      </c>
      <c r="L45" s="176"/>
      <c r="M45" s="176"/>
      <c r="N45" s="176">
        <f>'実質公債費比率（分子）の構造'!O$49</f>
        <v>95</v>
      </c>
      <c r="O45" s="176"/>
      <c r="P45" s="176"/>
    </row>
    <row r="46" spans="1:16" x14ac:dyDescent="0.15">
      <c r="A46" s="176" t="s">
        <v>69</v>
      </c>
      <c r="B46" s="176">
        <f>'実質公債費比率（分子）の構造'!K$48</f>
        <v>261</v>
      </c>
      <c r="C46" s="176"/>
      <c r="D46" s="176"/>
      <c r="E46" s="176">
        <f>'実質公債費比率（分子）の構造'!L$48</f>
        <v>257</v>
      </c>
      <c r="F46" s="176"/>
      <c r="G46" s="176"/>
      <c r="H46" s="176">
        <f>'実質公債費比率（分子）の構造'!M$48</f>
        <v>249</v>
      </c>
      <c r="I46" s="176"/>
      <c r="J46" s="176"/>
      <c r="K46" s="176">
        <f>'実質公債費比率（分子）の構造'!N$48</f>
        <v>242</v>
      </c>
      <c r="L46" s="176"/>
      <c r="M46" s="176"/>
      <c r="N46" s="176">
        <f>'実質公債費比率（分子）の構造'!O$48</f>
        <v>257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990</v>
      </c>
      <c r="C49" s="176"/>
      <c r="D49" s="176"/>
      <c r="E49" s="176">
        <f>'実質公債費比率（分子）の構造'!L$45</f>
        <v>1009</v>
      </c>
      <c r="F49" s="176"/>
      <c r="G49" s="176"/>
      <c r="H49" s="176">
        <f>'実質公債費比率（分子）の構造'!M$45</f>
        <v>1052</v>
      </c>
      <c r="I49" s="176"/>
      <c r="J49" s="176"/>
      <c r="K49" s="176">
        <f>'実質公債費比率（分子）の構造'!N$45</f>
        <v>1087</v>
      </c>
      <c r="L49" s="176"/>
      <c r="M49" s="176"/>
      <c r="N49" s="176">
        <f>'実質公債費比率（分子）の構造'!O$45</f>
        <v>1093</v>
      </c>
      <c r="O49" s="176"/>
      <c r="P49" s="176"/>
    </row>
    <row r="50" spans="1:16" x14ac:dyDescent="0.15">
      <c r="A50" s="176" t="s">
        <v>73</v>
      </c>
      <c r="B50" s="176" t="e">
        <f>NA()</f>
        <v>#N/A</v>
      </c>
      <c r="C50" s="176">
        <f>IF(ISNUMBER('実質公債費比率（分子）の構造'!K$53),'実質公債費比率（分子）の構造'!K$53,NA())</f>
        <v>474</v>
      </c>
      <c r="D50" s="176" t="e">
        <f>NA()</f>
        <v>#N/A</v>
      </c>
      <c r="E50" s="176" t="e">
        <f>NA()</f>
        <v>#N/A</v>
      </c>
      <c r="F50" s="176">
        <f>IF(ISNUMBER('実質公債費比率（分子）の構造'!L$53),'実質公債費比率（分子）の構造'!L$53,NA())</f>
        <v>506</v>
      </c>
      <c r="G50" s="176" t="e">
        <f>NA()</f>
        <v>#N/A</v>
      </c>
      <c r="H50" s="176" t="e">
        <f>NA()</f>
        <v>#N/A</v>
      </c>
      <c r="I50" s="176">
        <f>IF(ISNUMBER('実質公債費比率（分子）の構造'!M$53),'実質公債費比率（分子）の構造'!M$53,NA())</f>
        <v>565</v>
      </c>
      <c r="J50" s="176" t="e">
        <f>NA()</f>
        <v>#N/A</v>
      </c>
      <c r="K50" s="176" t="e">
        <f>NA()</f>
        <v>#N/A</v>
      </c>
      <c r="L50" s="176">
        <f>IF(ISNUMBER('実質公債費比率（分子）の構造'!N$53),'実質公債費比率（分子）の構造'!N$53,NA())</f>
        <v>594</v>
      </c>
      <c r="M50" s="176" t="e">
        <f>NA()</f>
        <v>#N/A</v>
      </c>
      <c r="N50" s="176" t="e">
        <f>NA()</f>
        <v>#N/A</v>
      </c>
      <c r="O50" s="176">
        <f>IF(ISNUMBER('実質公債費比率（分子）の構造'!O$53),'実質公債費比率（分子）の構造'!O$53,NA())</f>
        <v>661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9696</v>
      </c>
      <c r="E56" s="175"/>
      <c r="F56" s="175"/>
      <c r="G56" s="175">
        <f>'将来負担比率（分子）の構造'!J$52</f>
        <v>9630</v>
      </c>
      <c r="H56" s="175"/>
      <c r="I56" s="175"/>
      <c r="J56" s="175">
        <f>'将来負担比率（分子）の構造'!K$52</f>
        <v>9910</v>
      </c>
      <c r="K56" s="175"/>
      <c r="L56" s="175"/>
      <c r="M56" s="175">
        <f>'将来負担比率（分子）の構造'!L$52</f>
        <v>9880</v>
      </c>
      <c r="N56" s="175"/>
      <c r="O56" s="175"/>
      <c r="P56" s="175">
        <f>'将来負担比率（分子）の構造'!M$52</f>
        <v>9535</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2141</v>
      </c>
      <c r="E58" s="175"/>
      <c r="F58" s="175"/>
      <c r="G58" s="175">
        <f>'将来負担比率（分子）の構造'!J$50</f>
        <v>1987</v>
      </c>
      <c r="H58" s="175"/>
      <c r="I58" s="175"/>
      <c r="J58" s="175">
        <f>'将来負担比率（分子）の構造'!K$50</f>
        <v>1930</v>
      </c>
      <c r="K58" s="175"/>
      <c r="L58" s="175"/>
      <c r="M58" s="175">
        <f>'将来負担比率（分子）の構造'!L$50</f>
        <v>2266</v>
      </c>
      <c r="N58" s="175"/>
      <c r="O58" s="175"/>
      <c r="P58" s="175">
        <f>'将来負担比率（分子）の構造'!M$50</f>
        <v>2649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682</v>
      </c>
      <c r="C62" s="175"/>
      <c r="D62" s="175"/>
      <c r="E62" s="175">
        <f>'将来負担比率（分子）の構造'!J$45</f>
        <v>612</v>
      </c>
      <c r="F62" s="175"/>
      <c r="G62" s="175"/>
      <c r="H62" s="175">
        <f>'将来負担比率（分子）の構造'!K$45</f>
        <v>639</v>
      </c>
      <c r="I62" s="175"/>
      <c r="J62" s="175"/>
      <c r="K62" s="175">
        <f>'将来負担比率（分子）の構造'!L$45</f>
        <v>567</v>
      </c>
      <c r="L62" s="175"/>
      <c r="M62" s="175"/>
      <c r="N62" s="175">
        <f>'将来負担比率（分子）の構造'!M$45</f>
        <v>618</v>
      </c>
      <c r="O62" s="175"/>
      <c r="P62" s="175"/>
    </row>
    <row r="63" spans="1:16" x14ac:dyDescent="0.15">
      <c r="A63" s="175" t="s">
        <v>36</v>
      </c>
      <c r="B63" s="175">
        <f>'将来負担比率（分子）の構造'!I$44</f>
        <v>531</v>
      </c>
      <c r="C63" s="175"/>
      <c r="D63" s="175"/>
      <c r="E63" s="175">
        <f>'将来負担比率（分子）の構造'!J$44</f>
        <v>494</v>
      </c>
      <c r="F63" s="175"/>
      <c r="G63" s="175"/>
      <c r="H63" s="175">
        <f>'将来負担比率（分子）の構造'!K$44</f>
        <v>486</v>
      </c>
      <c r="I63" s="175"/>
      <c r="J63" s="175"/>
      <c r="K63" s="175">
        <f>'将来負担比率（分子）の構造'!L$44</f>
        <v>410</v>
      </c>
      <c r="L63" s="175"/>
      <c r="M63" s="175"/>
      <c r="N63" s="175">
        <f>'将来負担比率（分子）の構造'!M$44</f>
        <v>324</v>
      </c>
      <c r="O63" s="175"/>
      <c r="P63" s="175"/>
    </row>
    <row r="64" spans="1:16" x14ac:dyDescent="0.15">
      <c r="A64" s="175" t="s">
        <v>35</v>
      </c>
      <c r="B64" s="175">
        <f>'将来負担比率（分子）の構造'!I$43</f>
        <v>4182</v>
      </c>
      <c r="C64" s="175"/>
      <c r="D64" s="175"/>
      <c r="E64" s="175">
        <f>'将来負担比率（分子）の構造'!J$43</f>
        <v>3931</v>
      </c>
      <c r="F64" s="175"/>
      <c r="G64" s="175"/>
      <c r="H64" s="175">
        <f>'将来負担比率（分子）の構造'!K$43</f>
        <v>3636</v>
      </c>
      <c r="I64" s="175"/>
      <c r="J64" s="175"/>
      <c r="K64" s="175">
        <f>'将来負担比率（分子）の構造'!L$43</f>
        <v>3297</v>
      </c>
      <c r="L64" s="175"/>
      <c r="M64" s="175"/>
      <c r="N64" s="175">
        <f>'将来負担比率（分子）の構造'!M$43</f>
        <v>3138</v>
      </c>
      <c r="O64" s="175"/>
      <c r="P64" s="175"/>
    </row>
    <row r="65" spans="1:16" x14ac:dyDescent="0.15">
      <c r="A65" s="175" t="s">
        <v>34</v>
      </c>
      <c r="B65" s="175" t="str">
        <f>'将来負担比率（分子）の構造'!I$42</f>
        <v>-</v>
      </c>
      <c r="C65" s="175"/>
      <c r="D65" s="175"/>
      <c r="E65" s="175">
        <f>'将来負担比率（分子）の構造'!J$42</f>
        <v>1955</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11072</v>
      </c>
      <c r="C66" s="175"/>
      <c r="D66" s="175"/>
      <c r="E66" s="175">
        <f>'将来負担比率（分子）の構造'!J$41</f>
        <v>11477</v>
      </c>
      <c r="F66" s="175"/>
      <c r="G66" s="175"/>
      <c r="H66" s="175">
        <f>'将来負担比率（分子）の構造'!K$41</f>
        <v>12410</v>
      </c>
      <c r="I66" s="175"/>
      <c r="J66" s="175"/>
      <c r="K66" s="175">
        <f>'将来負担比率（分子）の構造'!L$41</f>
        <v>13026</v>
      </c>
      <c r="L66" s="175"/>
      <c r="M66" s="175"/>
      <c r="N66" s="175">
        <f>'将来負担比率（分子）の構造'!M$41</f>
        <v>12811</v>
      </c>
      <c r="O66" s="175"/>
      <c r="P66" s="175"/>
    </row>
    <row r="67" spans="1:16" x14ac:dyDescent="0.15">
      <c r="A67" s="175" t="s">
        <v>77</v>
      </c>
      <c r="B67" s="175" t="e">
        <f>NA()</f>
        <v>#N/A</v>
      </c>
      <c r="C67" s="175">
        <f>IF(ISNUMBER('将来負担比率（分子）の構造'!I$53), IF('将来負担比率（分子）の構造'!I$53 &lt; 0, 0, '将来負担比率（分子）の構造'!I$53), NA())</f>
        <v>4630</v>
      </c>
      <c r="D67" s="175" t="e">
        <f>NA()</f>
        <v>#N/A</v>
      </c>
      <c r="E67" s="175" t="e">
        <f>NA()</f>
        <v>#N/A</v>
      </c>
      <c r="F67" s="175">
        <f>IF(ISNUMBER('将来負担比率（分子）の構造'!J$53), IF('将来負担比率（分子）の構造'!J$53 &lt; 0, 0, '将来負担比率（分子）の構造'!J$53), NA())</f>
        <v>6852</v>
      </c>
      <c r="G67" s="175" t="e">
        <f>NA()</f>
        <v>#N/A</v>
      </c>
      <c r="H67" s="175" t="e">
        <f>NA()</f>
        <v>#N/A</v>
      </c>
      <c r="I67" s="175">
        <f>IF(ISNUMBER('将来負担比率（分子）の構造'!K$53), IF('将来負担比率（分子）の構造'!K$53 &lt; 0, 0, '将来負担比率（分子）の構造'!K$53), NA())</f>
        <v>5331</v>
      </c>
      <c r="J67" s="175" t="e">
        <f>NA()</f>
        <v>#N/A</v>
      </c>
      <c r="K67" s="175" t="e">
        <f>NA()</f>
        <v>#N/A</v>
      </c>
      <c r="L67" s="175">
        <f>IF(ISNUMBER('将来負担比率（分子）の構造'!L$53), IF('将来負担比率（分子）の構造'!L$53 &lt; 0, 0, '将来負担比率（分子）の構造'!L$53), NA())</f>
        <v>5154</v>
      </c>
      <c r="M67" s="175" t="e">
        <f>NA()</f>
        <v>#N/A</v>
      </c>
      <c r="N67" s="175" t="e">
        <f>NA()</f>
        <v>#N/A</v>
      </c>
      <c r="O67" s="175">
        <f>IF(ISNUMBER('将来負担比率（分子）の構造'!M$53), IF('将来負担比率（分子）の構造'!M$53 &lt; 0, 0, '将来負担比率（分子）の構造'!M$53), NA())</f>
        <v>4708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574</v>
      </c>
      <c r="C72" s="179">
        <f>基金残高に係る経年分析!G55</f>
        <v>722</v>
      </c>
      <c r="D72" s="179">
        <f>基金残高に係る経年分析!H55</f>
        <v>1027</v>
      </c>
    </row>
    <row r="73" spans="1:16" x14ac:dyDescent="0.15">
      <c r="A73" s="178" t="s">
        <v>80</v>
      </c>
      <c r="B73" s="179">
        <f>基金残高に係る経年分析!F56</f>
        <v>174</v>
      </c>
      <c r="C73" s="179">
        <f>基金残高に係る経年分析!G56</f>
        <v>349</v>
      </c>
      <c r="D73" s="179">
        <f>基金残高に係る経年分析!H56</f>
        <v>349</v>
      </c>
    </row>
    <row r="74" spans="1:16" x14ac:dyDescent="0.15">
      <c r="A74" s="178" t="s">
        <v>81</v>
      </c>
      <c r="B74" s="179">
        <f>基金残高に係る経年分析!F57</f>
        <v>952</v>
      </c>
      <c r="C74" s="179">
        <f>基金残高に係る経年分析!G57</f>
        <v>969</v>
      </c>
      <c r="D74" s="179">
        <f>基金残高に係る経年分析!H57</f>
        <v>1030</v>
      </c>
    </row>
  </sheetData>
  <sheetProtection algorithmName="SHA-512" hashValue="g/WhuK1+7AOdZl+FC9wEeZ7x+Al3XSzuJ1+y+rthvzEd24vql8kJs9PO/ugEdcnFFLoJRiTuGM+zhFMRS1W6pg==" saltValue="s/1jH0EuNNLR+Bg1DXmD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4466539</v>
      </c>
      <c r="S5" s="677"/>
      <c r="T5" s="677"/>
      <c r="U5" s="677"/>
      <c r="V5" s="677"/>
      <c r="W5" s="677"/>
      <c r="X5" s="677"/>
      <c r="Y5" s="702"/>
      <c r="Z5" s="715">
        <v>36.1</v>
      </c>
      <c r="AA5" s="715"/>
      <c r="AB5" s="715"/>
      <c r="AC5" s="715"/>
      <c r="AD5" s="716">
        <v>4466539</v>
      </c>
      <c r="AE5" s="716"/>
      <c r="AF5" s="716"/>
      <c r="AG5" s="716"/>
      <c r="AH5" s="716"/>
      <c r="AI5" s="716"/>
      <c r="AJ5" s="716"/>
      <c r="AK5" s="716"/>
      <c r="AL5" s="703">
        <v>61.9</v>
      </c>
      <c r="AM5" s="685"/>
      <c r="AN5" s="685"/>
      <c r="AO5" s="704"/>
      <c r="AP5" s="679" t="s">
        <v>232</v>
      </c>
      <c r="AQ5" s="680"/>
      <c r="AR5" s="680"/>
      <c r="AS5" s="680"/>
      <c r="AT5" s="680"/>
      <c r="AU5" s="680"/>
      <c r="AV5" s="680"/>
      <c r="AW5" s="680"/>
      <c r="AX5" s="680"/>
      <c r="AY5" s="680"/>
      <c r="AZ5" s="680"/>
      <c r="BA5" s="680"/>
      <c r="BB5" s="680"/>
      <c r="BC5" s="680"/>
      <c r="BD5" s="680"/>
      <c r="BE5" s="680"/>
      <c r="BF5" s="681"/>
      <c r="BG5" s="621">
        <v>4466539</v>
      </c>
      <c r="BH5" s="622"/>
      <c r="BI5" s="622"/>
      <c r="BJ5" s="622"/>
      <c r="BK5" s="622"/>
      <c r="BL5" s="622"/>
      <c r="BM5" s="622"/>
      <c r="BN5" s="623"/>
      <c r="BO5" s="659">
        <v>100</v>
      </c>
      <c r="BP5" s="659"/>
      <c r="BQ5" s="659"/>
      <c r="BR5" s="659"/>
      <c r="BS5" s="660">
        <v>91758</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81422</v>
      </c>
      <c r="S6" s="622"/>
      <c r="T6" s="622"/>
      <c r="U6" s="622"/>
      <c r="V6" s="622"/>
      <c r="W6" s="622"/>
      <c r="X6" s="622"/>
      <c r="Y6" s="623"/>
      <c r="Z6" s="659">
        <v>0.7</v>
      </c>
      <c r="AA6" s="659"/>
      <c r="AB6" s="659"/>
      <c r="AC6" s="659"/>
      <c r="AD6" s="660">
        <v>81422</v>
      </c>
      <c r="AE6" s="660"/>
      <c r="AF6" s="660"/>
      <c r="AG6" s="660"/>
      <c r="AH6" s="660"/>
      <c r="AI6" s="660"/>
      <c r="AJ6" s="660"/>
      <c r="AK6" s="660"/>
      <c r="AL6" s="624">
        <v>1.1000000000000001</v>
      </c>
      <c r="AM6" s="625"/>
      <c r="AN6" s="625"/>
      <c r="AO6" s="661"/>
      <c r="AP6" s="618" t="s">
        <v>237</v>
      </c>
      <c r="AQ6" s="619"/>
      <c r="AR6" s="619"/>
      <c r="AS6" s="619"/>
      <c r="AT6" s="619"/>
      <c r="AU6" s="619"/>
      <c r="AV6" s="619"/>
      <c r="AW6" s="619"/>
      <c r="AX6" s="619"/>
      <c r="AY6" s="619"/>
      <c r="AZ6" s="619"/>
      <c r="BA6" s="619"/>
      <c r="BB6" s="619"/>
      <c r="BC6" s="619"/>
      <c r="BD6" s="619"/>
      <c r="BE6" s="619"/>
      <c r="BF6" s="620"/>
      <c r="BG6" s="621">
        <v>4466539</v>
      </c>
      <c r="BH6" s="622"/>
      <c r="BI6" s="622"/>
      <c r="BJ6" s="622"/>
      <c r="BK6" s="622"/>
      <c r="BL6" s="622"/>
      <c r="BM6" s="622"/>
      <c r="BN6" s="623"/>
      <c r="BO6" s="659">
        <v>100</v>
      </c>
      <c r="BP6" s="659"/>
      <c r="BQ6" s="659"/>
      <c r="BR6" s="659"/>
      <c r="BS6" s="660">
        <v>91758</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102073</v>
      </c>
      <c r="CS6" s="622"/>
      <c r="CT6" s="622"/>
      <c r="CU6" s="622"/>
      <c r="CV6" s="622"/>
      <c r="CW6" s="622"/>
      <c r="CX6" s="622"/>
      <c r="CY6" s="623"/>
      <c r="CZ6" s="703">
        <v>0.9</v>
      </c>
      <c r="DA6" s="685"/>
      <c r="DB6" s="685"/>
      <c r="DC6" s="705"/>
      <c r="DD6" s="627" t="s">
        <v>130</v>
      </c>
      <c r="DE6" s="622"/>
      <c r="DF6" s="622"/>
      <c r="DG6" s="622"/>
      <c r="DH6" s="622"/>
      <c r="DI6" s="622"/>
      <c r="DJ6" s="622"/>
      <c r="DK6" s="622"/>
      <c r="DL6" s="622"/>
      <c r="DM6" s="622"/>
      <c r="DN6" s="622"/>
      <c r="DO6" s="622"/>
      <c r="DP6" s="623"/>
      <c r="DQ6" s="627">
        <v>102073</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3043</v>
      </c>
      <c r="S7" s="622"/>
      <c r="T7" s="622"/>
      <c r="U7" s="622"/>
      <c r="V7" s="622"/>
      <c r="W7" s="622"/>
      <c r="X7" s="622"/>
      <c r="Y7" s="623"/>
      <c r="Z7" s="659">
        <v>0</v>
      </c>
      <c r="AA7" s="659"/>
      <c r="AB7" s="659"/>
      <c r="AC7" s="659"/>
      <c r="AD7" s="660">
        <v>3043</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1647869</v>
      </c>
      <c r="BH7" s="622"/>
      <c r="BI7" s="622"/>
      <c r="BJ7" s="622"/>
      <c r="BK7" s="622"/>
      <c r="BL7" s="622"/>
      <c r="BM7" s="622"/>
      <c r="BN7" s="623"/>
      <c r="BO7" s="659">
        <v>36.9</v>
      </c>
      <c r="BP7" s="659"/>
      <c r="BQ7" s="659"/>
      <c r="BR7" s="659"/>
      <c r="BS7" s="660">
        <v>91758</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1611859</v>
      </c>
      <c r="CS7" s="622"/>
      <c r="CT7" s="622"/>
      <c r="CU7" s="622"/>
      <c r="CV7" s="622"/>
      <c r="CW7" s="622"/>
      <c r="CX7" s="622"/>
      <c r="CY7" s="623"/>
      <c r="CZ7" s="659">
        <v>13.7</v>
      </c>
      <c r="DA7" s="659"/>
      <c r="DB7" s="659"/>
      <c r="DC7" s="659"/>
      <c r="DD7" s="627">
        <v>60098</v>
      </c>
      <c r="DE7" s="622"/>
      <c r="DF7" s="622"/>
      <c r="DG7" s="622"/>
      <c r="DH7" s="622"/>
      <c r="DI7" s="622"/>
      <c r="DJ7" s="622"/>
      <c r="DK7" s="622"/>
      <c r="DL7" s="622"/>
      <c r="DM7" s="622"/>
      <c r="DN7" s="622"/>
      <c r="DO7" s="622"/>
      <c r="DP7" s="623"/>
      <c r="DQ7" s="627">
        <v>1462024</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18252</v>
      </c>
      <c r="S8" s="622"/>
      <c r="T8" s="622"/>
      <c r="U8" s="622"/>
      <c r="V8" s="622"/>
      <c r="W8" s="622"/>
      <c r="X8" s="622"/>
      <c r="Y8" s="623"/>
      <c r="Z8" s="659">
        <v>0.1</v>
      </c>
      <c r="AA8" s="659"/>
      <c r="AB8" s="659"/>
      <c r="AC8" s="659"/>
      <c r="AD8" s="660">
        <v>18252</v>
      </c>
      <c r="AE8" s="660"/>
      <c r="AF8" s="660"/>
      <c r="AG8" s="660"/>
      <c r="AH8" s="660"/>
      <c r="AI8" s="660"/>
      <c r="AJ8" s="660"/>
      <c r="AK8" s="660"/>
      <c r="AL8" s="624">
        <v>0.3</v>
      </c>
      <c r="AM8" s="625"/>
      <c r="AN8" s="625"/>
      <c r="AO8" s="661"/>
      <c r="AP8" s="618" t="s">
        <v>243</v>
      </c>
      <c r="AQ8" s="619"/>
      <c r="AR8" s="619"/>
      <c r="AS8" s="619"/>
      <c r="AT8" s="619"/>
      <c r="AU8" s="619"/>
      <c r="AV8" s="619"/>
      <c r="AW8" s="619"/>
      <c r="AX8" s="619"/>
      <c r="AY8" s="619"/>
      <c r="AZ8" s="619"/>
      <c r="BA8" s="619"/>
      <c r="BB8" s="619"/>
      <c r="BC8" s="619"/>
      <c r="BD8" s="619"/>
      <c r="BE8" s="619"/>
      <c r="BF8" s="620"/>
      <c r="BG8" s="621">
        <v>51423</v>
      </c>
      <c r="BH8" s="622"/>
      <c r="BI8" s="622"/>
      <c r="BJ8" s="622"/>
      <c r="BK8" s="622"/>
      <c r="BL8" s="622"/>
      <c r="BM8" s="622"/>
      <c r="BN8" s="623"/>
      <c r="BO8" s="659">
        <v>1.2</v>
      </c>
      <c r="BP8" s="659"/>
      <c r="BQ8" s="659"/>
      <c r="BR8" s="659"/>
      <c r="BS8" s="660" t="s">
        <v>130</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4889911</v>
      </c>
      <c r="CS8" s="622"/>
      <c r="CT8" s="622"/>
      <c r="CU8" s="622"/>
      <c r="CV8" s="622"/>
      <c r="CW8" s="622"/>
      <c r="CX8" s="622"/>
      <c r="CY8" s="623"/>
      <c r="CZ8" s="659">
        <v>41.7</v>
      </c>
      <c r="DA8" s="659"/>
      <c r="DB8" s="659"/>
      <c r="DC8" s="659"/>
      <c r="DD8" s="627">
        <v>323500</v>
      </c>
      <c r="DE8" s="622"/>
      <c r="DF8" s="622"/>
      <c r="DG8" s="622"/>
      <c r="DH8" s="622"/>
      <c r="DI8" s="622"/>
      <c r="DJ8" s="622"/>
      <c r="DK8" s="622"/>
      <c r="DL8" s="622"/>
      <c r="DM8" s="622"/>
      <c r="DN8" s="622"/>
      <c r="DO8" s="622"/>
      <c r="DP8" s="623"/>
      <c r="DQ8" s="627">
        <v>2442335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15018</v>
      </c>
      <c r="S9" s="622"/>
      <c r="T9" s="622"/>
      <c r="U9" s="622"/>
      <c r="V9" s="622"/>
      <c r="W9" s="622"/>
      <c r="X9" s="622"/>
      <c r="Y9" s="623"/>
      <c r="Z9" s="659">
        <v>0.1</v>
      </c>
      <c r="AA9" s="659"/>
      <c r="AB9" s="659"/>
      <c r="AC9" s="659"/>
      <c r="AD9" s="660">
        <v>15018</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1226483</v>
      </c>
      <c r="BH9" s="622"/>
      <c r="BI9" s="622"/>
      <c r="BJ9" s="622"/>
      <c r="BK9" s="622"/>
      <c r="BL9" s="622"/>
      <c r="BM9" s="622"/>
      <c r="BN9" s="623"/>
      <c r="BO9" s="659">
        <v>27.5</v>
      </c>
      <c r="BP9" s="659"/>
      <c r="BQ9" s="659"/>
      <c r="BR9" s="659"/>
      <c r="BS9" s="660" t="s">
        <v>247</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1254733</v>
      </c>
      <c r="CS9" s="622"/>
      <c r="CT9" s="622"/>
      <c r="CU9" s="622"/>
      <c r="CV9" s="622"/>
      <c r="CW9" s="622"/>
      <c r="CX9" s="622"/>
      <c r="CY9" s="623"/>
      <c r="CZ9" s="659">
        <v>10.7</v>
      </c>
      <c r="DA9" s="659"/>
      <c r="DB9" s="659"/>
      <c r="DC9" s="659"/>
      <c r="DD9" s="627">
        <v>4815</v>
      </c>
      <c r="DE9" s="622"/>
      <c r="DF9" s="622"/>
      <c r="DG9" s="622"/>
      <c r="DH9" s="622"/>
      <c r="DI9" s="622"/>
      <c r="DJ9" s="622"/>
      <c r="DK9" s="622"/>
      <c r="DL9" s="622"/>
      <c r="DM9" s="622"/>
      <c r="DN9" s="622"/>
      <c r="DO9" s="622"/>
      <c r="DP9" s="623"/>
      <c r="DQ9" s="627">
        <v>863610</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247</v>
      </c>
      <c r="S10" s="622"/>
      <c r="T10" s="622"/>
      <c r="U10" s="622"/>
      <c r="V10" s="622"/>
      <c r="W10" s="622"/>
      <c r="X10" s="622"/>
      <c r="Y10" s="623"/>
      <c r="Z10" s="659" t="s">
        <v>247</v>
      </c>
      <c r="AA10" s="659"/>
      <c r="AB10" s="659"/>
      <c r="AC10" s="659"/>
      <c r="AD10" s="660" t="s">
        <v>247</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117229</v>
      </c>
      <c r="BH10" s="622"/>
      <c r="BI10" s="622"/>
      <c r="BJ10" s="622"/>
      <c r="BK10" s="622"/>
      <c r="BL10" s="622"/>
      <c r="BM10" s="622"/>
      <c r="BN10" s="623"/>
      <c r="BO10" s="659">
        <v>2.6</v>
      </c>
      <c r="BP10" s="659"/>
      <c r="BQ10" s="659"/>
      <c r="BR10" s="659"/>
      <c r="BS10" s="660">
        <v>19517</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740965</v>
      </c>
      <c r="S11" s="622"/>
      <c r="T11" s="622"/>
      <c r="U11" s="622"/>
      <c r="V11" s="622"/>
      <c r="W11" s="622"/>
      <c r="X11" s="622"/>
      <c r="Y11" s="623"/>
      <c r="Z11" s="624">
        <v>6</v>
      </c>
      <c r="AA11" s="625"/>
      <c r="AB11" s="625"/>
      <c r="AC11" s="626"/>
      <c r="AD11" s="627">
        <v>740965</v>
      </c>
      <c r="AE11" s="622"/>
      <c r="AF11" s="622"/>
      <c r="AG11" s="622"/>
      <c r="AH11" s="622"/>
      <c r="AI11" s="622"/>
      <c r="AJ11" s="622"/>
      <c r="AK11" s="623"/>
      <c r="AL11" s="624">
        <v>10.3</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252734</v>
      </c>
      <c r="BH11" s="622"/>
      <c r="BI11" s="622"/>
      <c r="BJ11" s="622"/>
      <c r="BK11" s="622"/>
      <c r="BL11" s="622"/>
      <c r="BM11" s="622"/>
      <c r="BN11" s="623"/>
      <c r="BO11" s="659">
        <v>5.7</v>
      </c>
      <c r="BP11" s="659"/>
      <c r="BQ11" s="659"/>
      <c r="BR11" s="659"/>
      <c r="BS11" s="660">
        <v>72241</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274231</v>
      </c>
      <c r="CS11" s="622"/>
      <c r="CT11" s="622"/>
      <c r="CU11" s="622"/>
      <c r="CV11" s="622"/>
      <c r="CW11" s="622"/>
      <c r="CX11" s="622"/>
      <c r="CY11" s="623"/>
      <c r="CZ11" s="659">
        <v>2.2999999999999998</v>
      </c>
      <c r="DA11" s="659"/>
      <c r="DB11" s="659"/>
      <c r="DC11" s="659"/>
      <c r="DD11" s="627">
        <v>32785</v>
      </c>
      <c r="DE11" s="622"/>
      <c r="DF11" s="622"/>
      <c r="DG11" s="622"/>
      <c r="DH11" s="622"/>
      <c r="DI11" s="622"/>
      <c r="DJ11" s="622"/>
      <c r="DK11" s="622"/>
      <c r="DL11" s="622"/>
      <c r="DM11" s="622"/>
      <c r="DN11" s="622"/>
      <c r="DO11" s="622"/>
      <c r="DP11" s="623"/>
      <c r="DQ11" s="627">
        <v>167276</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247</v>
      </c>
      <c r="AA12" s="659"/>
      <c r="AB12" s="659"/>
      <c r="AC12" s="659"/>
      <c r="AD12" s="660" t="s">
        <v>247</v>
      </c>
      <c r="AE12" s="660"/>
      <c r="AF12" s="660"/>
      <c r="AG12" s="660"/>
      <c r="AH12" s="660"/>
      <c r="AI12" s="660"/>
      <c r="AJ12" s="660"/>
      <c r="AK12" s="660"/>
      <c r="AL12" s="624" t="s">
        <v>130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2510752</v>
      </c>
      <c r="BH12" s="622"/>
      <c r="BI12" s="622"/>
      <c r="BJ12" s="622"/>
      <c r="BK12" s="622"/>
      <c r="BL12" s="622"/>
      <c r="BM12" s="622"/>
      <c r="BN12" s="623"/>
      <c r="BO12" s="659">
        <v>56.2</v>
      </c>
      <c r="BP12" s="659"/>
      <c r="BQ12" s="659"/>
      <c r="BR12" s="659"/>
      <c r="BS12" s="660" t="s">
        <v>247</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288956</v>
      </c>
      <c r="CS12" s="622"/>
      <c r="CT12" s="622"/>
      <c r="CU12" s="622"/>
      <c r="CV12" s="622"/>
      <c r="CW12" s="622"/>
      <c r="CX12" s="622"/>
      <c r="CY12" s="623"/>
      <c r="CZ12" s="659">
        <v>2.5</v>
      </c>
      <c r="DA12" s="659"/>
      <c r="DB12" s="659"/>
      <c r="DC12" s="659"/>
      <c r="DD12" s="627" t="s">
        <v>247</v>
      </c>
      <c r="DE12" s="622"/>
      <c r="DF12" s="622"/>
      <c r="DG12" s="622"/>
      <c r="DH12" s="622"/>
      <c r="DI12" s="622"/>
      <c r="DJ12" s="622"/>
      <c r="DK12" s="622"/>
      <c r="DL12" s="622"/>
      <c r="DM12" s="622"/>
      <c r="DN12" s="622"/>
      <c r="DO12" s="622"/>
      <c r="DP12" s="623"/>
      <c r="DQ12" s="627">
        <v>226139</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130</v>
      </c>
      <c r="AA13" s="659"/>
      <c r="AB13" s="659"/>
      <c r="AC13" s="659"/>
      <c r="AD13" s="660" t="s">
        <v>247</v>
      </c>
      <c r="AE13" s="660"/>
      <c r="AF13" s="660"/>
      <c r="AG13" s="660"/>
      <c r="AH13" s="660"/>
      <c r="AI13" s="660"/>
      <c r="AJ13" s="660"/>
      <c r="AK13" s="660"/>
      <c r="AL13" s="624" t="s">
        <v>247</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2505372</v>
      </c>
      <c r="BH13" s="622"/>
      <c r="BI13" s="622"/>
      <c r="BJ13" s="622"/>
      <c r="BK13" s="622"/>
      <c r="BL13" s="622"/>
      <c r="BM13" s="622"/>
      <c r="BN13" s="623"/>
      <c r="BO13" s="659">
        <v>56.1</v>
      </c>
      <c r="BP13" s="659"/>
      <c r="BQ13" s="659"/>
      <c r="BR13" s="659"/>
      <c r="BS13" s="660" t="s">
        <v>247</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943937</v>
      </c>
      <c r="CS13" s="622"/>
      <c r="CT13" s="622"/>
      <c r="CU13" s="622"/>
      <c r="CV13" s="622"/>
      <c r="CW13" s="622"/>
      <c r="CX13" s="622"/>
      <c r="CY13" s="623"/>
      <c r="CZ13" s="659">
        <v>8</v>
      </c>
      <c r="DA13" s="659"/>
      <c r="DB13" s="659"/>
      <c r="DC13" s="659"/>
      <c r="DD13" s="627">
        <v>384246</v>
      </c>
      <c r="DE13" s="622"/>
      <c r="DF13" s="622"/>
      <c r="DG13" s="622"/>
      <c r="DH13" s="622"/>
      <c r="DI13" s="622"/>
      <c r="DJ13" s="622"/>
      <c r="DK13" s="622"/>
      <c r="DL13" s="622"/>
      <c r="DM13" s="622"/>
      <c r="DN13" s="622"/>
      <c r="DO13" s="622"/>
      <c r="DP13" s="623"/>
      <c r="DQ13" s="627">
        <v>628017</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247</v>
      </c>
      <c r="AE14" s="660"/>
      <c r="AF14" s="660"/>
      <c r="AG14" s="660"/>
      <c r="AH14" s="660"/>
      <c r="AI14" s="660"/>
      <c r="AJ14" s="660"/>
      <c r="AK14" s="660"/>
      <c r="AL14" s="624" t="s">
        <v>130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109672</v>
      </c>
      <c r="BH14" s="622"/>
      <c r="BI14" s="622"/>
      <c r="BJ14" s="622"/>
      <c r="BK14" s="622"/>
      <c r="BL14" s="622"/>
      <c r="BM14" s="622"/>
      <c r="BN14" s="623"/>
      <c r="BO14" s="659">
        <v>2.5</v>
      </c>
      <c r="BP14" s="659"/>
      <c r="BQ14" s="659"/>
      <c r="BR14" s="659"/>
      <c r="BS14" s="660" t="s">
        <v>130</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500780</v>
      </c>
      <c r="CS14" s="622"/>
      <c r="CT14" s="622"/>
      <c r="CU14" s="622"/>
      <c r="CV14" s="622"/>
      <c r="CW14" s="622"/>
      <c r="CX14" s="622"/>
      <c r="CY14" s="623"/>
      <c r="CZ14" s="659">
        <v>4.3</v>
      </c>
      <c r="DA14" s="659"/>
      <c r="DB14" s="659"/>
      <c r="DC14" s="659"/>
      <c r="DD14" s="627">
        <v>27249</v>
      </c>
      <c r="DE14" s="622"/>
      <c r="DF14" s="622"/>
      <c r="DG14" s="622"/>
      <c r="DH14" s="622"/>
      <c r="DI14" s="622"/>
      <c r="DJ14" s="622"/>
      <c r="DK14" s="622"/>
      <c r="DL14" s="622"/>
      <c r="DM14" s="622"/>
      <c r="DN14" s="622"/>
      <c r="DO14" s="622"/>
      <c r="DP14" s="623"/>
      <c r="DQ14" s="627">
        <v>475480</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247</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198246</v>
      </c>
      <c r="BH15" s="622"/>
      <c r="BI15" s="622"/>
      <c r="BJ15" s="622"/>
      <c r="BK15" s="622"/>
      <c r="BL15" s="622"/>
      <c r="BM15" s="622"/>
      <c r="BN15" s="623"/>
      <c r="BO15" s="659">
        <v>4.4000000000000004</v>
      </c>
      <c r="BP15" s="659"/>
      <c r="BQ15" s="659"/>
      <c r="BR15" s="659"/>
      <c r="BS15" s="660" t="s">
        <v>247</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773266</v>
      </c>
      <c r="CS15" s="622"/>
      <c r="CT15" s="622"/>
      <c r="CU15" s="622"/>
      <c r="CV15" s="622"/>
      <c r="CW15" s="622"/>
      <c r="CX15" s="622"/>
      <c r="CY15" s="623"/>
      <c r="CZ15" s="659">
        <v>6.6</v>
      </c>
      <c r="DA15" s="659"/>
      <c r="DB15" s="659"/>
      <c r="DC15" s="659"/>
      <c r="DD15" s="627">
        <v>54136</v>
      </c>
      <c r="DE15" s="622"/>
      <c r="DF15" s="622"/>
      <c r="DG15" s="622"/>
      <c r="DH15" s="622"/>
      <c r="DI15" s="622"/>
      <c r="DJ15" s="622"/>
      <c r="DK15" s="622"/>
      <c r="DL15" s="622"/>
      <c r="DM15" s="622"/>
      <c r="DN15" s="622"/>
      <c r="DO15" s="622"/>
      <c r="DP15" s="623"/>
      <c r="DQ15" s="627">
        <v>742864</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7000</v>
      </c>
      <c r="S16" s="622"/>
      <c r="T16" s="622"/>
      <c r="U16" s="622"/>
      <c r="V16" s="622"/>
      <c r="W16" s="622"/>
      <c r="X16" s="622"/>
      <c r="Y16" s="623"/>
      <c r="Z16" s="659">
        <v>0.1</v>
      </c>
      <c r="AA16" s="659"/>
      <c r="AB16" s="659"/>
      <c r="AC16" s="659"/>
      <c r="AD16" s="660">
        <v>7000</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247</v>
      </c>
      <c r="BP16" s="659"/>
      <c r="BQ16" s="659"/>
      <c r="BR16" s="659"/>
      <c r="BS16" s="660" t="s">
        <v>247</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247</v>
      </c>
      <c r="CS16" s="622"/>
      <c r="CT16" s="622"/>
      <c r="CU16" s="622"/>
      <c r="CV16" s="622"/>
      <c r="CW16" s="622"/>
      <c r="CX16" s="622"/>
      <c r="CY16" s="623"/>
      <c r="CZ16" s="659" t="s">
        <v>130</v>
      </c>
      <c r="DA16" s="659"/>
      <c r="DB16" s="659"/>
      <c r="DC16" s="659"/>
      <c r="DD16" s="627" t="s">
        <v>247</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74074</v>
      </c>
      <c r="S17" s="622"/>
      <c r="T17" s="622"/>
      <c r="U17" s="622"/>
      <c r="V17" s="622"/>
      <c r="W17" s="622"/>
      <c r="X17" s="622"/>
      <c r="Y17" s="623"/>
      <c r="Z17" s="659">
        <v>0.6</v>
      </c>
      <c r="AA17" s="659"/>
      <c r="AB17" s="659"/>
      <c r="AC17" s="659"/>
      <c r="AD17" s="660">
        <v>74074</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247</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1093031</v>
      </c>
      <c r="CS17" s="622"/>
      <c r="CT17" s="622"/>
      <c r="CU17" s="622"/>
      <c r="CV17" s="622"/>
      <c r="CW17" s="622"/>
      <c r="CX17" s="622"/>
      <c r="CY17" s="623"/>
      <c r="CZ17" s="659">
        <v>9.3000000000000007</v>
      </c>
      <c r="DA17" s="659"/>
      <c r="DB17" s="659"/>
      <c r="DC17" s="659"/>
      <c r="DD17" s="627" t="s">
        <v>247</v>
      </c>
      <c r="DE17" s="622"/>
      <c r="DF17" s="622"/>
      <c r="DG17" s="622"/>
      <c r="DH17" s="622"/>
      <c r="DI17" s="622"/>
      <c r="DJ17" s="622"/>
      <c r="DK17" s="622"/>
      <c r="DL17" s="622"/>
      <c r="DM17" s="622"/>
      <c r="DN17" s="622"/>
      <c r="DO17" s="622"/>
      <c r="DP17" s="623"/>
      <c r="DQ17" s="627">
        <v>1093031</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42198</v>
      </c>
      <c r="S18" s="622"/>
      <c r="T18" s="622"/>
      <c r="U18" s="622"/>
      <c r="V18" s="622"/>
      <c r="W18" s="622"/>
      <c r="X18" s="622"/>
      <c r="Y18" s="623"/>
      <c r="Z18" s="659">
        <v>0.3</v>
      </c>
      <c r="AA18" s="659"/>
      <c r="AB18" s="659"/>
      <c r="AC18" s="659"/>
      <c r="AD18" s="660">
        <v>42198</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247</v>
      </c>
      <c r="BH18" s="622"/>
      <c r="BI18" s="622"/>
      <c r="BJ18" s="622"/>
      <c r="BK18" s="622"/>
      <c r="BL18" s="622"/>
      <c r="BM18" s="622"/>
      <c r="BN18" s="623"/>
      <c r="BO18" s="659" t="s">
        <v>130</v>
      </c>
      <c r="BP18" s="659"/>
      <c r="BQ18" s="659"/>
      <c r="BR18" s="659"/>
      <c r="BS18" s="660" t="s">
        <v>247</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59" t="s">
        <v>247</v>
      </c>
      <c r="DA18" s="659"/>
      <c r="DB18" s="659"/>
      <c r="DC18" s="659"/>
      <c r="DD18" s="627" t="s">
        <v>130</v>
      </c>
      <c r="DE18" s="622"/>
      <c r="DF18" s="622"/>
      <c r="DG18" s="622"/>
      <c r="DH18" s="622"/>
      <c r="DI18" s="622"/>
      <c r="DJ18" s="622"/>
      <c r="DK18" s="622"/>
      <c r="DL18" s="622"/>
      <c r="DM18" s="622"/>
      <c r="DN18" s="622"/>
      <c r="DO18" s="622"/>
      <c r="DP18" s="623"/>
      <c r="DQ18" s="627" t="s">
        <v>247</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40413</v>
      </c>
      <c r="S19" s="622"/>
      <c r="T19" s="622"/>
      <c r="U19" s="622"/>
      <c r="V19" s="622"/>
      <c r="W19" s="622"/>
      <c r="X19" s="622"/>
      <c r="Y19" s="623"/>
      <c r="Z19" s="659">
        <v>0.3</v>
      </c>
      <c r="AA19" s="659"/>
      <c r="AB19" s="659"/>
      <c r="AC19" s="659"/>
      <c r="AD19" s="660">
        <v>40413</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247</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247</v>
      </c>
      <c r="CS19" s="622"/>
      <c r="CT19" s="622"/>
      <c r="CU19" s="622"/>
      <c r="CV19" s="622"/>
      <c r="CW19" s="622"/>
      <c r="CX19" s="622"/>
      <c r="CY19" s="623"/>
      <c r="CZ19" s="659" t="s">
        <v>130</v>
      </c>
      <c r="DA19" s="659"/>
      <c r="DB19" s="659"/>
      <c r="DC19" s="659"/>
      <c r="DD19" s="627" t="s">
        <v>247</v>
      </c>
      <c r="DE19" s="622"/>
      <c r="DF19" s="622"/>
      <c r="DG19" s="622"/>
      <c r="DH19" s="622"/>
      <c r="DI19" s="622"/>
      <c r="DJ19" s="622"/>
      <c r="DK19" s="622"/>
      <c r="DL19" s="622"/>
      <c r="DM19" s="622"/>
      <c r="DN19" s="622"/>
      <c r="DO19" s="622"/>
      <c r="DP19" s="623"/>
      <c r="DQ19" s="627" t="s">
        <v>247</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1785</v>
      </c>
      <c r="S20" s="622"/>
      <c r="T20" s="622"/>
      <c r="U20" s="622"/>
      <c r="V20" s="622"/>
      <c r="W20" s="622"/>
      <c r="X20" s="622"/>
      <c r="Y20" s="623"/>
      <c r="Z20" s="659">
        <v>0</v>
      </c>
      <c r="AA20" s="659"/>
      <c r="AB20" s="659"/>
      <c r="AC20" s="659"/>
      <c r="AD20" s="660">
        <v>1785</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247</v>
      </c>
      <c r="BH20" s="622"/>
      <c r="BI20" s="622"/>
      <c r="BJ20" s="622"/>
      <c r="BK20" s="622"/>
      <c r="BL20" s="622"/>
      <c r="BM20" s="622"/>
      <c r="BN20" s="623"/>
      <c r="BO20" s="659" t="s">
        <v>247</v>
      </c>
      <c r="BP20" s="659"/>
      <c r="BQ20" s="659"/>
      <c r="BR20" s="659"/>
      <c r="BS20" s="660" t="s">
        <v>130</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11732777</v>
      </c>
      <c r="CS20" s="622"/>
      <c r="CT20" s="622"/>
      <c r="CU20" s="622"/>
      <c r="CV20" s="622"/>
      <c r="CW20" s="622"/>
      <c r="CX20" s="622"/>
      <c r="CY20" s="623"/>
      <c r="CZ20" s="659">
        <v>100</v>
      </c>
      <c r="DA20" s="659"/>
      <c r="DB20" s="659"/>
      <c r="DC20" s="659"/>
      <c r="DD20" s="627">
        <v>886829</v>
      </c>
      <c r="DE20" s="622"/>
      <c r="DF20" s="622"/>
      <c r="DG20" s="622"/>
      <c r="DH20" s="622"/>
      <c r="DI20" s="622"/>
      <c r="DJ20" s="622"/>
      <c r="DK20" s="622"/>
      <c r="DL20" s="622"/>
      <c r="DM20" s="622"/>
      <c r="DN20" s="622"/>
      <c r="DO20" s="622"/>
      <c r="DP20" s="623"/>
      <c r="DQ20" s="627">
        <v>8202849</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1933282</v>
      </c>
      <c r="S21" s="622"/>
      <c r="T21" s="622"/>
      <c r="U21" s="622"/>
      <c r="V21" s="622"/>
      <c r="W21" s="622"/>
      <c r="X21" s="622"/>
      <c r="Y21" s="623"/>
      <c r="Z21" s="659">
        <v>15.6</v>
      </c>
      <c r="AA21" s="659"/>
      <c r="AB21" s="659"/>
      <c r="AC21" s="659"/>
      <c r="AD21" s="660">
        <v>1745086</v>
      </c>
      <c r="AE21" s="660"/>
      <c r="AF21" s="660"/>
      <c r="AG21" s="660"/>
      <c r="AH21" s="660"/>
      <c r="AI21" s="660"/>
      <c r="AJ21" s="660"/>
      <c r="AK21" s="660"/>
      <c r="AL21" s="624">
        <v>24.2</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247</v>
      </c>
      <c r="BH21" s="622"/>
      <c r="BI21" s="622"/>
      <c r="BJ21" s="622"/>
      <c r="BK21" s="622"/>
      <c r="BL21" s="622"/>
      <c r="BM21" s="622"/>
      <c r="BN21" s="623"/>
      <c r="BO21" s="659" t="s">
        <v>130</v>
      </c>
      <c r="BP21" s="659"/>
      <c r="BQ21" s="659"/>
      <c r="BR21" s="659"/>
      <c r="BS21" s="660" t="s">
        <v>247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1745086</v>
      </c>
      <c r="S22" s="622"/>
      <c r="T22" s="622"/>
      <c r="U22" s="622"/>
      <c r="V22" s="622"/>
      <c r="W22" s="622"/>
      <c r="X22" s="622"/>
      <c r="Y22" s="623"/>
      <c r="Z22" s="659">
        <v>14.1</v>
      </c>
      <c r="AA22" s="659"/>
      <c r="AB22" s="659"/>
      <c r="AC22" s="659"/>
      <c r="AD22" s="660">
        <v>1745086</v>
      </c>
      <c r="AE22" s="660"/>
      <c r="AF22" s="660"/>
      <c r="AG22" s="660"/>
      <c r="AH22" s="660"/>
      <c r="AI22" s="660"/>
      <c r="AJ22" s="660"/>
      <c r="AK22" s="660"/>
      <c r="AL22" s="624">
        <v>24.2</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247</v>
      </c>
      <c r="BH22" s="622"/>
      <c r="BI22" s="622"/>
      <c r="BJ22" s="622"/>
      <c r="BK22" s="622"/>
      <c r="BL22" s="622"/>
      <c r="BM22" s="622"/>
      <c r="BN22" s="623"/>
      <c r="BO22" s="659" t="s">
        <v>247</v>
      </c>
      <c r="BP22" s="659"/>
      <c r="BQ22" s="659"/>
      <c r="BR22" s="659"/>
      <c r="BS22" s="660" t="s">
        <v>247</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188196</v>
      </c>
      <c r="S23" s="622"/>
      <c r="T23" s="622"/>
      <c r="U23" s="622"/>
      <c r="V23" s="622"/>
      <c r="W23" s="622"/>
      <c r="X23" s="622"/>
      <c r="Y23" s="623"/>
      <c r="Z23" s="659">
        <v>1.5</v>
      </c>
      <c r="AA23" s="659"/>
      <c r="AB23" s="659"/>
      <c r="AC23" s="659"/>
      <c r="AD23" s="660" t="s">
        <v>130</v>
      </c>
      <c r="AE23" s="660"/>
      <c r="AF23" s="660"/>
      <c r="AG23" s="660"/>
      <c r="AH23" s="660"/>
      <c r="AI23" s="660"/>
      <c r="AJ23" s="660"/>
      <c r="AK23" s="660"/>
      <c r="AL23" s="624" t="s">
        <v>247</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247</v>
      </c>
      <c r="BH23" s="622"/>
      <c r="BI23" s="622"/>
      <c r="BJ23" s="622"/>
      <c r="BK23" s="622"/>
      <c r="BL23" s="622"/>
      <c r="BM23" s="622"/>
      <c r="BN23" s="623"/>
      <c r="BO23" s="659" t="s">
        <v>247</v>
      </c>
      <c r="BP23" s="659"/>
      <c r="BQ23" s="659"/>
      <c r="BR23" s="659"/>
      <c r="BS23" s="660" t="s">
        <v>247</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247</v>
      </c>
      <c r="S24" s="622"/>
      <c r="T24" s="622"/>
      <c r="U24" s="622"/>
      <c r="V24" s="622"/>
      <c r="W24" s="622"/>
      <c r="X24" s="622"/>
      <c r="Y24" s="623"/>
      <c r="Z24" s="659" t="s">
        <v>130</v>
      </c>
      <c r="AA24" s="659"/>
      <c r="AB24" s="659"/>
      <c r="AC24" s="659"/>
      <c r="AD24" s="660" t="s">
        <v>247</v>
      </c>
      <c r="AE24" s="660"/>
      <c r="AF24" s="660"/>
      <c r="AG24" s="660"/>
      <c r="AH24" s="660"/>
      <c r="AI24" s="660"/>
      <c r="AJ24" s="660"/>
      <c r="AK24" s="660"/>
      <c r="AL24" s="624" t="s">
        <v>247</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247</v>
      </c>
      <c r="BP24" s="659"/>
      <c r="BQ24" s="659"/>
      <c r="BR24" s="659"/>
      <c r="BS24" s="660" t="s">
        <v>247</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5501118</v>
      </c>
      <c r="CS24" s="677"/>
      <c r="CT24" s="677"/>
      <c r="CU24" s="677"/>
      <c r="CV24" s="677"/>
      <c r="CW24" s="677"/>
      <c r="CX24" s="677"/>
      <c r="CY24" s="702"/>
      <c r="CZ24" s="703">
        <v>46.9</v>
      </c>
      <c r="DA24" s="685"/>
      <c r="DB24" s="685"/>
      <c r="DC24" s="705"/>
      <c r="DD24" s="701">
        <v>3478149</v>
      </c>
      <c r="DE24" s="677"/>
      <c r="DF24" s="677"/>
      <c r="DG24" s="677"/>
      <c r="DH24" s="677"/>
      <c r="DI24" s="677"/>
      <c r="DJ24" s="677"/>
      <c r="DK24" s="702"/>
      <c r="DL24" s="701">
        <v>3153764</v>
      </c>
      <c r="DM24" s="677"/>
      <c r="DN24" s="677"/>
      <c r="DO24" s="677"/>
      <c r="DP24" s="677"/>
      <c r="DQ24" s="677"/>
      <c r="DR24" s="677"/>
      <c r="DS24" s="677"/>
      <c r="DT24" s="677"/>
      <c r="DU24" s="677"/>
      <c r="DV24" s="702"/>
      <c r="DW24" s="703">
        <v>42.7</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7381793</v>
      </c>
      <c r="S25" s="622"/>
      <c r="T25" s="622"/>
      <c r="U25" s="622"/>
      <c r="V25" s="622"/>
      <c r="W25" s="622"/>
      <c r="X25" s="622"/>
      <c r="Y25" s="623"/>
      <c r="Z25" s="659">
        <v>59.6</v>
      </c>
      <c r="AA25" s="659"/>
      <c r="AB25" s="659"/>
      <c r="AC25" s="659"/>
      <c r="AD25" s="660">
        <v>7193597</v>
      </c>
      <c r="AE25" s="660"/>
      <c r="AF25" s="660"/>
      <c r="AG25" s="660"/>
      <c r="AH25" s="660"/>
      <c r="AI25" s="660"/>
      <c r="AJ25" s="660"/>
      <c r="AK25" s="660"/>
      <c r="AL25" s="624">
        <v>99.7</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1956825</v>
      </c>
      <c r="CS25" s="634"/>
      <c r="CT25" s="634"/>
      <c r="CU25" s="634"/>
      <c r="CV25" s="634"/>
      <c r="CW25" s="634"/>
      <c r="CX25" s="634"/>
      <c r="CY25" s="635"/>
      <c r="CZ25" s="624">
        <v>16.7</v>
      </c>
      <c r="DA25" s="636"/>
      <c r="DB25" s="636"/>
      <c r="DC25" s="637"/>
      <c r="DD25" s="627">
        <v>1713523</v>
      </c>
      <c r="DE25" s="634"/>
      <c r="DF25" s="634"/>
      <c r="DG25" s="634"/>
      <c r="DH25" s="634"/>
      <c r="DI25" s="634"/>
      <c r="DJ25" s="634"/>
      <c r="DK25" s="635"/>
      <c r="DL25" s="627">
        <v>1390371</v>
      </c>
      <c r="DM25" s="634"/>
      <c r="DN25" s="634"/>
      <c r="DO25" s="634"/>
      <c r="DP25" s="634"/>
      <c r="DQ25" s="634"/>
      <c r="DR25" s="634"/>
      <c r="DS25" s="634"/>
      <c r="DT25" s="634"/>
      <c r="DU25" s="634"/>
      <c r="DV25" s="635"/>
      <c r="DW25" s="624">
        <v>18.8</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2842</v>
      </c>
      <c r="S26" s="622"/>
      <c r="T26" s="622"/>
      <c r="U26" s="622"/>
      <c r="V26" s="622"/>
      <c r="W26" s="622"/>
      <c r="X26" s="622"/>
      <c r="Y26" s="623"/>
      <c r="Z26" s="659">
        <v>0</v>
      </c>
      <c r="AA26" s="659"/>
      <c r="AB26" s="659"/>
      <c r="AC26" s="659"/>
      <c r="AD26" s="660">
        <v>2842</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247</v>
      </c>
      <c r="BH26" s="622"/>
      <c r="BI26" s="622"/>
      <c r="BJ26" s="622"/>
      <c r="BK26" s="622"/>
      <c r="BL26" s="622"/>
      <c r="BM26" s="622"/>
      <c r="BN26" s="623"/>
      <c r="BO26" s="659" t="s">
        <v>130</v>
      </c>
      <c r="BP26" s="659"/>
      <c r="BQ26" s="659"/>
      <c r="BR26" s="659"/>
      <c r="BS26" s="660" t="s">
        <v>247</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1161010</v>
      </c>
      <c r="CS26" s="622"/>
      <c r="CT26" s="622"/>
      <c r="CU26" s="622"/>
      <c r="CV26" s="622"/>
      <c r="CW26" s="622"/>
      <c r="CX26" s="622"/>
      <c r="CY26" s="623"/>
      <c r="CZ26" s="624">
        <v>9.9</v>
      </c>
      <c r="DA26" s="636"/>
      <c r="DB26" s="636"/>
      <c r="DC26" s="637"/>
      <c r="DD26" s="627">
        <v>989543</v>
      </c>
      <c r="DE26" s="622"/>
      <c r="DF26" s="622"/>
      <c r="DG26" s="622"/>
      <c r="DH26" s="622"/>
      <c r="DI26" s="622"/>
      <c r="DJ26" s="622"/>
      <c r="DK26" s="623"/>
      <c r="DL26" s="627" t="s">
        <v>247</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26504</v>
      </c>
      <c r="S27" s="622"/>
      <c r="T27" s="622"/>
      <c r="U27" s="622"/>
      <c r="V27" s="622"/>
      <c r="W27" s="622"/>
      <c r="X27" s="622"/>
      <c r="Y27" s="623"/>
      <c r="Z27" s="659">
        <v>0.2</v>
      </c>
      <c r="AA27" s="659"/>
      <c r="AB27" s="659"/>
      <c r="AC27" s="659"/>
      <c r="AD27" s="660" t="s">
        <v>247</v>
      </c>
      <c r="AE27" s="660"/>
      <c r="AF27" s="660"/>
      <c r="AG27" s="660"/>
      <c r="AH27" s="660"/>
      <c r="AI27" s="660"/>
      <c r="AJ27" s="660"/>
      <c r="AK27" s="660"/>
      <c r="AL27" s="624" t="s">
        <v>247</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4466539</v>
      </c>
      <c r="BH27" s="622"/>
      <c r="BI27" s="622"/>
      <c r="BJ27" s="622"/>
      <c r="BK27" s="622"/>
      <c r="BL27" s="622"/>
      <c r="BM27" s="622"/>
      <c r="BN27" s="623"/>
      <c r="BO27" s="659">
        <v>100</v>
      </c>
      <c r="BP27" s="659"/>
      <c r="BQ27" s="659"/>
      <c r="BR27" s="659"/>
      <c r="BS27" s="660">
        <v>91758</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2451262</v>
      </c>
      <c r="CS27" s="634"/>
      <c r="CT27" s="634"/>
      <c r="CU27" s="634"/>
      <c r="CV27" s="634"/>
      <c r="CW27" s="634"/>
      <c r="CX27" s="634"/>
      <c r="CY27" s="635"/>
      <c r="CZ27" s="624">
        <v>20.9</v>
      </c>
      <c r="DA27" s="636"/>
      <c r="DB27" s="636"/>
      <c r="DC27" s="637"/>
      <c r="DD27" s="627">
        <v>671595</v>
      </c>
      <c r="DE27" s="634"/>
      <c r="DF27" s="634"/>
      <c r="DG27" s="634"/>
      <c r="DH27" s="634"/>
      <c r="DI27" s="634"/>
      <c r="DJ27" s="634"/>
      <c r="DK27" s="635"/>
      <c r="DL27" s="627">
        <v>670362</v>
      </c>
      <c r="DM27" s="634"/>
      <c r="DN27" s="634"/>
      <c r="DO27" s="634"/>
      <c r="DP27" s="634"/>
      <c r="DQ27" s="634"/>
      <c r="DR27" s="634"/>
      <c r="DS27" s="634"/>
      <c r="DT27" s="634"/>
      <c r="DU27" s="634"/>
      <c r="DV27" s="635"/>
      <c r="DW27" s="624">
        <v>9.1</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84173</v>
      </c>
      <c r="S28" s="622"/>
      <c r="T28" s="622"/>
      <c r="U28" s="622"/>
      <c r="V28" s="622"/>
      <c r="W28" s="622"/>
      <c r="X28" s="622"/>
      <c r="Y28" s="623"/>
      <c r="Z28" s="659">
        <v>0.7</v>
      </c>
      <c r="AA28" s="659"/>
      <c r="AB28" s="659"/>
      <c r="AC28" s="659"/>
      <c r="AD28" s="660">
        <v>5152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1093031</v>
      </c>
      <c r="CS28" s="622"/>
      <c r="CT28" s="622"/>
      <c r="CU28" s="622"/>
      <c r="CV28" s="622"/>
      <c r="CW28" s="622"/>
      <c r="CX28" s="622"/>
      <c r="CY28" s="623"/>
      <c r="CZ28" s="624">
        <v>9.3000000000000007</v>
      </c>
      <c r="DA28" s="636"/>
      <c r="DB28" s="636"/>
      <c r="DC28" s="637"/>
      <c r="DD28" s="627">
        <v>1093031</v>
      </c>
      <c r="DE28" s="622"/>
      <c r="DF28" s="622"/>
      <c r="DG28" s="622"/>
      <c r="DH28" s="622"/>
      <c r="DI28" s="622"/>
      <c r="DJ28" s="622"/>
      <c r="DK28" s="623"/>
      <c r="DL28" s="627">
        <v>1093031</v>
      </c>
      <c r="DM28" s="622"/>
      <c r="DN28" s="622"/>
      <c r="DO28" s="622"/>
      <c r="DP28" s="622"/>
      <c r="DQ28" s="622"/>
      <c r="DR28" s="622"/>
      <c r="DS28" s="622"/>
      <c r="DT28" s="622"/>
      <c r="DU28" s="622"/>
      <c r="DV28" s="623"/>
      <c r="DW28" s="624">
        <v>14.8</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49407</v>
      </c>
      <c r="S29" s="622"/>
      <c r="T29" s="622"/>
      <c r="U29" s="622"/>
      <c r="V29" s="622"/>
      <c r="W29" s="622"/>
      <c r="X29" s="622"/>
      <c r="Y29" s="623"/>
      <c r="Z29" s="659">
        <v>0.4</v>
      </c>
      <c r="AA29" s="659"/>
      <c r="AB29" s="659"/>
      <c r="AC29" s="659"/>
      <c r="AD29" s="660" t="s">
        <v>247</v>
      </c>
      <c r="AE29" s="660"/>
      <c r="AF29" s="660"/>
      <c r="AG29" s="660"/>
      <c r="AH29" s="660"/>
      <c r="AI29" s="660"/>
      <c r="AJ29" s="660"/>
      <c r="AK29" s="660"/>
      <c r="AL29" s="624" t="s">
        <v>247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1093031</v>
      </c>
      <c r="CS29" s="634"/>
      <c r="CT29" s="634"/>
      <c r="CU29" s="634"/>
      <c r="CV29" s="634"/>
      <c r="CW29" s="634"/>
      <c r="CX29" s="634"/>
      <c r="CY29" s="635"/>
      <c r="CZ29" s="624">
        <v>9.3000000000000007</v>
      </c>
      <c r="DA29" s="636"/>
      <c r="DB29" s="636"/>
      <c r="DC29" s="637"/>
      <c r="DD29" s="627">
        <v>1093031</v>
      </c>
      <c r="DE29" s="634"/>
      <c r="DF29" s="634"/>
      <c r="DG29" s="634"/>
      <c r="DH29" s="634"/>
      <c r="DI29" s="634"/>
      <c r="DJ29" s="634"/>
      <c r="DK29" s="635"/>
      <c r="DL29" s="627">
        <v>1093031</v>
      </c>
      <c r="DM29" s="634"/>
      <c r="DN29" s="634"/>
      <c r="DO29" s="634"/>
      <c r="DP29" s="634"/>
      <c r="DQ29" s="634"/>
      <c r="DR29" s="634"/>
      <c r="DS29" s="634"/>
      <c r="DT29" s="634"/>
      <c r="DU29" s="634"/>
      <c r="DV29" s="635"/>
      <c r="DW29" s="624">
        <v>14.8</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1980674</v>
      </c>
      <c r="S30" s="622"/>
      <c r="T30" s="622"/>
      <c r="U30" s="622"/>
      <c r="V30" s="622"/>
      <c r="W30" s="622"/>
      <c r="X30" s="622"/>
      <c r="Y30" s="623"/>
      <c r="Z30" s="659">
        <v>16</v>
      </c>
      <c r="AA30" s="659"/>
      <c r="AB30" s="659"/>
      <c r="AC30" s="659"/>
      <c r="AD30" s="660" t="s">
        <v>130</v>
      </c>
      <c r="AE30" s="660"/>
      <c r="AF30" s="660"/>
      <c r="AG30" s="660"/>
      <c r="AH30" s="660"/>
      <c r="AI30" s="660"/>
      <c r="AJ30" s="660"/>
      <c r="AK30" s="660"/>
      <c r="AL30" s="624" t="s">
        <v>130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1037915</v>
      </c>
      <c r="CS30" s="622"/>
      <c r="CT30" s="622"/>
      <c r="CU30" s="622"/>
      <c r="CV30" s="622"/>
      <c r="CW30" s="622"/>
      <c r="CX30" s="622"/>
      <c r="CY30" s="623"/>
      <c r="CZ30" s="624">
        <v>8.8000000000000007</v>
      </c>
      <c r="DA30" s="636"/>
      <c r="DB30" s="636"/>
      <c r="DC30" s="637"/>
      <c r="DD30" s="627">
        <v>1037915</v>
      </c>
      <c r="DE30" s="622"/>
      <c r="DF30" s="622"/>
      <c r="DG30" s="622"/>
      <c r="DH30" s="622"/>
      <c r="DI30" s="622"/>
      <c r="DJ30" s="622"/>
      <c r="DK30" s="623"/>
      <c r="DL30" s="627">
        <v>1037915</v>
      </c>
      <c r="DM30" s="622"/>
      <c r="DN30" s="622"/>
      <c r="DO30" s="622"/>
      <c r="DP30" s="622"/>
      <c r="DQ30" s="622"/>
      <c r="DR30" s="622"/>
      <c r="DS30" s="622"/>
      <c r="DT30" s="622"/>
      <c r="DU30" s="622"/>
      <c r="DV30" s="623"/>
      <c r="DW30" s="624">
        <v>14</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247</v>
      </c>
      <c r="S31" s="622"/>
      <c r="T31" s="622"/>
      <c r="U31" s="622"/>
      <c r="V31" s="622"/>
      <c r="W31" s="622"/>
      <c r="X31" s="622"/>
      <c r="Y31" s="623"/>
      <c r="Z31" s="659" t="s">
        <v>247</v>
      </c>
      <c r="AA31" s="659"/>
      <c r="AB31" s="659"/>
      <c r="AC31" s="659"/>
      <c r="AD31" s="660" t="s">
        <v>247</v>
      </c>
      <c r="AE31" s="660"/>
      <c r="AF31" s="660"/>
      <c r="AG31" s="660"/>
      <c r="AH31" s="660"/>
      <c r="AI31" s="660"/>
      <c r="AJ31" s="660"/>
      <c r="AK31" s="660"/>
      <c r="AL31" s="624" t="s">
        <v>247</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99.5</v>
      </c>
      <c r="BH31" s="684"/>
      <c r="BI31" s="684"/>
      <c r="BJ31" s="684"/>
      <c r="BK31" s="684"/>
      <c r="BL31" s="684"/>
      <c r="BM31" s="685">
        <v>98.9</v>
      </c>
      <c r="BN31" s="684"/>
      <c r="BO31" s="684"/>
      <c r="BP31" s="684"/>
      <c r="BQ31" s="686"/>
      <c r="BR31" s="683">
        <v>99.6</v>
      </c>
      <c r="BS31" s="684"/>
      <c r="BT31" s="684"/>
      <c r="BU31" s="684"/>
      <c r="BV31" s="684"/>
      <c r="BW31" s="684"/>
      <c r="BX31" s="685">
        <v>99</v>
      </c>
      <c r="BY31" s="684"/>
      <c r="BZ31" s="684"/>
      <c r="CA31" s="684"/>
      <c r="CB31" s="686"/>
      <c r="CD31" s="642"/>
      <c r="CE31" s="643"/>
      <c r="CF31" s="618" t="s">
        <v>318</v>
      </c>
      <c r="CG31" s="619"/>
      <c r="CH31" s="619"/>
      <c r="CI31" s="619"/>
      <c r="CJ31" s="619"/>
      <c r="CK31" s="619"/>
      <c r="CL31" s="619"/>
      <c r="CM31" s="619"/>
      <c r="CN31" s="619"/>
      <c r="CO31" s="619"/>
      <c r="CP31" s="619"/>
      <c r="CQ31" s="620"/>
      <c r="CR31" s="621">
        <v>55116</v>
      </c>
      <c r="CS31" s="634"/>
      <c r="CT31" s="634"/>
      <c r="CU31" s="634"/>
      <c r="CV31" s="634"/>
      <c r="CW31" s="634"/>
      <c r="CX31" s="634"/>
      <c r="CY31" s="635"/>
      <c r="CZ31" s="624">
        <v>0.5</v>
      </c>
      <c r="DA31" s="636"/>
      <c r="DB31" s="636"/>
      <c r="DC31" s="637"/>
      <c r="DD31" s="627">
        <v>55116</v>
      </c>
      <c r="DE31" s="634"/>
      <c r="DF31" s="634"/>
      <c r="DG31" s="634"/>
      <c r="DH31" s="634"/>
      <c r="DI31" s="634"/>
      <c r="DJ31" s="634"/>
      <c r="DK31" s="635"/>
      <c r="DL31" s="627">
        <v>55116</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932448</v>
      </c>
      <c r="S32" s="622"/>
      <c r="T32" s="622"/>
      <c r="U32" s="622"/>
      <c r="V32" s="622"/>
      <c r="W32" s="622"/>
      <c r="X32" s="622"/>
      <c r="Y32" s="623"/>
      <c r="Z32" s="659">
        <v>7.5</v>
      </c>
      <c r="AA32" s="659"/>
      <c r="AB32" s="659"/>
      <c r="AC32" s="659"/>
      <c r="AD32" s="660" t="s">
        <v>247</v>
      </c>
      <c r="AE32" s="660"/>
      <c r="AF32" s="660"/>
      <c r="AG32" s="660"/>
      <c r="AH32" s="660"/>
      <c r="AI32" s="660"/>
      <c r="AJ32" s="660"/>
      <c r="AK32" s="660"/>
      <c r="AL32" s="624" t="s">
        <v>247</v>
      </c>
      <c r="AM32" s="625"/>
      <c r="AN32" s="625"/>
      <c r="AO32" s="661"/>
      <c r="AP32" s="662"/>
      <c r="AQ32" s="663"/>
      <c r="AR32" s="663"/>
      <c r="AS32" s="663"/>
      <c r="AT32" s="696"/>
      <c r="AU32" s="214" t="s">
        <v>320</v>
      </c>
      <c r="AX32" s="618" t="s">
        <v>321</v>
      </c>
      <c r="AY32" s="619"/>
      <c r="AZ32" s="619"/>
      <c r="BA32" s="619"/>
      <c r="BB32" s="619"/>
      <c r="BC32" s="619"/>
      <c r="BD32" s="619"/>
      <c r="BE32" s="619"/>
      <c r="BF32" s="620"/>
      <c r="BG32" s="687">
        <v>99.1</v>
      </c>
      <c r="BH32" s="634"/>
      <c r="BI32" s="634"/>
      <c r="BJ32" s="634"/>
      <c r="BK32" s="634"/>
      <c r="BL32" s="634"/>
      <c r="BM32" s="625">
        <v>98</v>
      </c>
      <c r="BN32" s="634"/>
      <c r="BO32" s="634"/>
      <c r="BP32" s="634"/>
      <c r="BQ32" s="657"/>
      <c r="BR32" s="687">
        <v>99.4</v>
      </c>
      <c r="BS32" s="634"/>
      <c r="BT32" s="634"/>
      <c r="BU32" s="634"/>
      <c r="BV32" s="634"/>
      <c r="BW32" s="634"/>
      <c r="BX32" s="625">
        <v>98.2</v>
      </c>
      <c r="BY32" s="634"/>
      <c r="BZ32" s="634"/>
      <c r="CA32" s="634"/>
      <c r="CB32" s="657"/>
      <c r="CD32" s="644"/>
      <c r="CE32" s="645"/>
      <c r="CF32" s="618" t="s">
        <v>322</v>
      </c>
      <c r="CG32" s="619"/>
      <c r="CH32" s="619"/>
      <c r="CI32" s="619"/>
      <c r="CJ32" s="619"/>
      <c r="CK32" s="619"/>
      <c r="CL32" s="619"/>
      <c r="CM32" s="619"/>
      <c r="CN32" s="619"/>
      <c r="CO32" s="619"/>
      <c r="CP32" s="619"/>
      <c r="CQ32" s="620"/>
      <c r="CR32" s="621" t="s">
        <v>247</v>
      </c>
      <c r="CS32" s="622"/>
      <c r="CT32" s="622"/>
      <c r="CU32" s="622"/>
      <c r="CV32" s="622"/>
      <c r="CW32" s="622"/>
      <c r="CX32" s="622"/>
      <c r="CY32" s="623"/>
      <c r="CZ32" s="624" t="s">
        <v>247</v>
      </c>
      <c r="DA32" s="636"/>
      <c r="DB32" s="636"/>
      <c r="DC32" s="637"/>
      <c r="DD32" s="627" t="s">
        <v>130</v>
      </c>
      <c r="DE32" s="622"/>
      <c r="DF32" s="622"/>
      <c r="DG32" s="622"/>
      <c r="DH32" s="622"/>
      <c r="DI32" s="622"/>
      <c r="DJ32" s="622"/>
      <c r="DK32" s="623"/>
      <c r="DL32" s="627" t="s">
        <v>247</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9708</v>
      </c>
      <c r="S33" s="622"/>
      <c r="T33" s="622"/>
      <c r="U33" s="622"/>
      <c r="V33" s="622"/>
      <c r="W33" s="622"/>
      <c r="X33" s="622"/>
      <c r="Y33" s="623"/>
      <c r="Z33" s="659">
        <v>0.1</v>
      </c>
      <c r="AA33" s="659"/>
      <c r="AB33" s="659"/>
      <c r="AC33" s="659"/>
      <c r="AD33" s="660">
        <v>62</v>
      </c>
      <c r="AE33" s="660"/>
      <c r="AF33" s="660"/>
      <c r="AG33" s="660"/>
      <c r="AH33" s="660"/>
      <c r="AI33" s="660"/>
      <c r="AJ33" s="660"/>
      <c r="AK33" s="660"/>
      <c r="AL33" s="624">
        <v>0</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99.7</v>
      </c>
      <c r="BH33" s="606"/>
      <c r="BI33" s="606"/>
      <c r="BJ33" s="606"/>
      <c r="BK33" s="606"/>
      <c r="BL33" s="606"/>
      <c r="BM33" s="652">
        <v>99.4</v>
      </c>
      <c r="BN33" s="606"/>
      <c r="BO33" s="606"/>
      <c r="BP33" s="606"/>
      <c r="BQ33" s="669"/>
      <c r="BR33" s="682">
        <v>99.7</v>
      </c>
      <c r="BS33" s="606"/>
      <c r="BT33" s="606"/>
      <c r="BU33" s="606"/>
      <c r="BV33" s="606"/>
      <c r="BW33" s="606"/>
      <c r="BX33" s="652">
        <v>99.4</v>
      </c>
      <c r="BY33" s="606"/>
      <c r="BZ33" s="606"/>
      <c r="CA33" s="606"/>
      <c r="CB33" s="669"/>
      <c r="CD33" s="618" t="s">
        <v>325</v>
      </c>
      <c r="CE33" s="619"/>
      <c r="CF33" s="619"/>
      <c r="CG33" s="619"/>
      <c r="CH33" s="619"/>
      <c r="CI33" s="619"/>
      <c r="CJ33" s="619"/>
      <c r="CK33" s="619"/>
      <c r="CL33" s="619"/>
      <c r="CM33" s="619"/>
      <c r="CN33" s="619"/>
      <c r="CO33" s="619"/>
      <c r="CP33" s="619"/>
      <c r="CQ33" s="620"/>
      <c r="CR33" s="621">
        <v>5344830</v>
      </c>
      <c r="CS33" s="634"/>
      <c r="CT33" s="634"/>
      <c r="CU33" s="634"/>
      <c r="CV33" s="634"/>
      <c r="CW33" s="634"/>
      <c r="CX33" s="634"/>
      <c r="CY33" s="635"/>
      <c r="CZ33" s="624">
        <v>45.6</v>
      </c>
      <c r="DA33" s="636"/>
      <c r="DB33" s="636"/>
      <c r="DC33" s="637"/>
      <c r="DD33" s="627">
        <v>4469783</v>
      </c>
      <c r="DE33" s="634"/>
      <c r="DF33" s="634"/>
      <c r="DG33" s="634"/>
      <c r="DH33" s="634"/>
      <c r="DI33" s="634"/>
      <c r="DJ33" s="634"/>
      <c r="DK33" s="635"/>
      <c r="DL33" s="627">
        <v>3064872</v>
      </c>
      <c r="DM33" s="634"/>
      <c r="DN33" s="634"/>
      <c r="DO33" s="634"/>
      <c r="DP33" s="634"/>
      <c r="DQ33" s="634"/>
      <c r="DR33" s="634"/>
      <c r="DS33" s="634"/>
      <c r="DT33" s="634"/>
      <c r="DU33" s="634"/>
      <c r="DV33" s="635"/>
      <c r="DW33" s="624">
        <v>41.5</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22423</v>
      </c>
      <c r="S34" s="622"/>
      <c r="T34" s="622"/>
      <c r="U34" s="622"/>
      <c r="V34" s="622"/>
      <c r="W34" s="622"/>
      <c r="X34" s="622"/>
      <c r="Y34" s="623"/>
      <c r="Z34" s="659">
        <v>0.2</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1495390</v>
      </c>
      <c r="CS34" s="622"/>
      <c r="CT34" s="622"/>
      <c r="CU34" s="622"/>
      <c r="CV34" s="622"/>
      <c r="CW34" s="622"/>
      <c r="CX34" s="622"/>
      <c r="CY34" s="623"/>
      <c r="CZ34" s="624">
        <v>12.7</v>
      </c>
      <c r="DA34" s="636"/>
      <c r="DB34" s="636"/>
      <c r="DC34" s="637"/>
      <c r="DD34" s="627">
        <v>1201751</v>
      </c>
      <c r="DE34" s="622"/>
      <c r="DF34" s="622"/>
      <c r="DG34" s="622"/>
      <c r="DH34" s="622"/>
      <c r="DI34" s="622"/>
      <c r="DJ34" s="622"/>
      <c r="DK34" s="623"/>
      <c r="DL34" s="627">
        <v>1056143</v>
      </c>
      <c r="DM34" s="622"/>
      <c r="DN34" s="622"/>
      <c r="DO34" s="622"/>
      <c r="DP34" s="622"/>
      <c r="DQ34" s="622"/>
      <c r="DR34" s="622"/>
      <c r="DS34" s="622"/>
      <c r="DT34" s="622"/>
      <c r="DU34" s="622"/>
      <c r="DV34" s="623"/>
      <c r="DW34" s="624">
        <v>14.3</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84062</v>
      </c>
      <c r="S35" s="622"/>
      <c r="T35" s="622"/>
      <c r="U35" s="622"/>
      <c r="V35" s="622"/>
      <c r="W35" s="622"/>
      <c r="X35" s="622"/>
      <c r="Y35" s="623"/>
      <c r="Z35" s="659">
        <v>0.7</v>
      </c>
      <c r="AA35" s="659"/>
      <c r="AB35" s="659"/>
      <c r="AC35" s="659"/>
      <c r="AD35" s="660" t="s">
        <v>247</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78195</v>
      </c>
      <c r="CS35" s="634"/>
      <c r="CT35" s="634"/>
      <c r="CU35" s="634"/>
      <c r="CV35" s="634"/>
      <c r="CW35" s="634"/>
      <c r="CX35" s="634"/>
      <c r="CY35" s="635"/>
      <c r="CZ35" s="624">
        <v>0.7</v>
      </c>
      <c r="DA35" s="636"/>
      <c r="DB35" s="636"/>
      <c r="DC35" s="637"/>
      <c r="DD35" s="627">
        <v>73210</v>
      </c>
      <c r="DE35" s="634"/>
      <c r="DF35" s="634"/>
      <c r="DG35" s="634"/>
      <c r="DH35" s="634"/>
      <c r="DI35" s="634"/>
      <c r="DJ35" s="634"/>
      <c r="DK35" s="635"/>
      <c r="DL35" s="627">
        <v>70842</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750474</v>
      </c>
      <c r="S36" s="622"/>
      <c r="T36" s="622"/>
      <c r="U36" s="622"/>
      <c r="V36" s="622"/>
      <c r="W36" s="622"/>
      <c r="X36" s="622"/>
      <c r="Y36" s="623"/>
      <c r="Z36" s="659">
        <v>6.1</v>
      </c>
      <c r="AA36" s="659"/>
      <c r="AB36" s="659"/>
      <c r="AC36" s="659"/>
      <c r="AD36" s="660" t="s">
        <v>130</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1589609</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94722</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2083642</v>
      </c>
      <c r="CS36" s="622"/>
      <c r="CT36" s="622"/>
      <c r="CU36" s="622"/>
      <c r="CV36" s="622"/>
      <c r="CW36" s="622"/>
      <c r="CX36" s="622"/>
      <c r="CY36" s="623"/>
      <c r="CZ36" s="624">
        <v>17.8</v>
      </c>
      <c r="DA36" s="636"/>
      <c r="DB36" s="636"/>
      <c r="DC36" s="637"/>
      <c r="DD36" s="627">
        <v>1739087</v>
      </c>
      <c r="DE36" s="622"/>
      <c r="DF36" s="622"/>
      <c r="DG36" s="622"/>
      <c r="DH36" s="622"/>
      <c r="DI36" s="622"/>
      <c r="DJ36" s="622"/>
      <c r="DK36" s="623"/>
      <c r="DL36" s="627">
        <v>989907</v>
      </c>
      <c r="DM36" s="622"/>
      <c r="DN36" s="622"/>
      <c r="DO36" s="622"/>
      <c r="DP36" s="622"/>
      <c r="DQ36" s="622"/>
      <c r="DR36" s="622"/>
      <c r="DS36" s="622"/>
      <c r="DT36" s="622"/>
      <c r="DU36" s="622"/>
      <c r="DV36" s="623"/>
      <c r="DW36" s="624">
        <v>13.4</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237853</v>
      </c>
      <c r="S37" s="622"/>
      <c r="T37" s="622"/>
      <c r="U37" s="622"/>
      <c r="V37" s="622"/>
      <c r="W37" s="622"/>
      <c r="X37" s="622"/>
      <c r="Y37" s="623"/>
      <c r="Z37" s="659">
        <v>1.9</v>
      </c>
      <c r="AA37" s="659"/>
      <c r="AB37" s="659"/>
      <c r="AC37" s="659"/>
      <c r="AD37" s="660">
        <v>13254</v>
      </c>
      <c r="AE37" s="660"/>
      <c r="AF37" s="660"/>
      <c r="AG37" s="660"/>
      <c r="AH37" s="660"/>
      <c r="AI37" s="660"/>
      <c r="AJ37" s="660"/>
      <c r="AK37" s="660"/>
      <c r="AL37" s="624">
        <v>0.2</v>
      </c>
      <c r="AM37" s="625"/>
      <c r="AN37" s="625"/>
      <c r="AO37" s="661"/>
      <c r="AQ37" s="654" t="s">
        <v>337</v>
      </c>
      <c r="AR37" s="655"/>
      <c r="AS37" s="655"/>
      <c r="AT37" s="655"/>
      <c r="AU37" s="655"/>
      <c r="AV37" s="655"/>
      <c r="AW37" s="655"/>
      <c r="AX37" s="655"/>
      <c r="AY37" s="656"/>
      <c r="AZ37" s="621">
        <v>333460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48719</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982129</v>
      </c>
      <c r="CS37" s="634"/>
      <c r="CT37" s="634"/>
      <c r="CU37" s="634"/>
      <c r="CV37" s="634"/>
      <c r="CW37" s="634"/>
      <c r="CX37" s="634"/>
      <c r="CY37" s="635"/>
      <c r="CZ37" s="624">
        <v>8.4</v>
      </c>
      <c r="DA37" s="636"/>
      <c r="DB37" s="636"/>
      <c r="DC37" s="637"/>
      <c r="DD37" s="627">
        <v>853802</v>
      </c>
      <c r="DE37" s="634"/>
      <c r="DF37" s="634"/>
      <c r="DG37" s="634"/>
      <c r="DH37" s="634"/>
      <c r="DI37" s="634"/>
      <c r="DJ37" s="634"/>
      <c r="DK37" s="635"/>
      <c r="DL37" s="627">
        <v>786730</v>
      </c>
      <c r="DM37" s="634"/>
      <c r="DN37" s="634"/>
      <c r="DO37" s="634"/>
      <c r="DP37" s="634"/>
      <c r="DQ37" s="634"/>
      <c r="DR37" s="634"/>
      <c r="DS37" s="634"/>
      <c r="DT37" s="634"/>
      <c r="DU37" s="634"/>
      <c r="DV37" s="635"/>
      <c r="DW37" s="624">
        <v>10.6</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823624</v>
      </c>
      <c r="S38" s="622"/>
      <c r="T38" s="622"/>
      <c r="U38" s="622"/>
      <c r="V38" s="622"/>
      <c r="W38" s="622"/>
      <c r="X38" s="622"/>
      <c r="Y38" s="623"/>
      <c r="Z38" s="659">
        <v>6.6</v>
      </c>
      <c r="AA38" s="659"/>
      <c r="AB38" s="659"/>
      <c r="AC38" s="659"/>
      <c r="AD38" s="660" t="s">
        <v>247</v>
      </c>
      <c r="AE38" s="660"/>
      <c r="AF38" s="660"/>
      <c r="AG38" s="660"/>
      <c r="AH38" s="660"/>
      <c r="AI38" s="660"/>
      <c r="AJ38" s="660"/>
      <c r="AK38" s="660"/>
      <c r="AL38" s="624" t="s">
        <v>247</v>
      </c>
      <c r="AM38" s="625"/>
      <c r="AN38" s="625"/>
      <c r="AO38" s="661"/>
      <c r="AQ38" s="654" t="s">
        <v>341</v>
      </c>
      <c r="AR38" s="655"/>
      <c r="AS38" s="655"/>
      <c r="AT38" s="655"/>
      <c r="AU38" s="655"/>
      <c r="AV38" s="655"/>
      <c r="AW38" s="655"/>
      <c r="AX38" s="655"/>
      <c r="AY38" s="656"/>
      <c r="AZ38" s="621">
        <v>4904</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3826</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1251245</v>
      </c>
      <c r="CS38" s="622"/>
      <c r="CT38" s="622"/>
      <c r="CU38" s="622"/>
      <c r="CV38" s="622"/>
      <c r="CW38" s="622"/>
      <c r="CX38" s="622"/>
      <c r="CY38" s="623"/>
      <c r="CZ38" s="624">
        <v>10.7</v>
      </c>
      <c r="DA38" s="636"/>
      <c r="DB38" s="636"/>
      <c r="DC38" s="637"/>
      <c r="DD38" s="627">
        <v>1023437</v>
      </c>
      <c r="DE38" s="622"/>
      <c r="DF38" s="622"/>
      <c r="DG38" s="622"/>
      <c r="DH38" s="622"/>
      <c r="DI38" s="622"/>
      <c r="DJ38" s="622"/>
      <c r="DK38" s="623"/>
      <c r="DL38" s="627">
        <v>947980</v>
      </c>
      <c r="DM38" s="622"/>
      <c r="DN38" s="622"/>
      <c r="DO38" s="622"/>
      <c r="DP38" s="622"/>
      <c r="DQ38" s="622"/>
      <c r="DR38" s="622"/>
      <c r="DS38" s="622"/>
      <c r="DT38" s="622"/>
      <c r="DU38" s="622"/>
      <c r="DV38" s="623"/>
      <c r="DW38" s="624">
        <v>12.8</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247</v>
      </c>
      <c r="AE39" s="660"/>
      <c r="AF39" s="660"/>
      <c r="AG39" s="660"/>
      <c r="AH39" s="660"/>
      <c r="AI39" s="660"/>
      <c r="AJ39" s="660"/>
      <c r="AK39" s="660"/>
      <c r="AL39" s="624" t="s">
        <v>130</v>
      </c>
      <c r="AM39" s="625"/>
      <c r="AN39" s="625"/>
      <c r="AO39" s="661"/>
      <c r="AQ39" s="654" t="s">
        <v>345</v>
      </c>
      <c r="AR39" s="655"/>
      <c r="AS39" s="655"/>
      <c r="AT39" s="655"/>
      <c r="AU39" s="655"/>
      <c r="AV39" s="655"/>
      <c r="AW39" s="655"/>
      <c r="AX39" s="655"/>
      <c r="AY39" s="656"/>
      <c r="AZ39" s="621" t="s">
        <v>130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5832</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432658</v>
      </c>
      <c r="CS39" s="634"/>
      <c r="CT39" s="634"/>
      <c r="CU39" s="634"/>
      <c r="CV39" s="634"/>
      <c r="CW39" s="634"/>
      <c r="CX39" s="634"/>
      <c r="CY39" s="635"/>
      <c r="CZ39" s="624">
        <v>3.7</v>
      </c>
      <c r="DA39" s="636"/>
      <c r="DB39" s="636"/>
      <c r="DC39" s="637"/>
      <c r="DD39" s="627">
        <v>432298</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179224</v>
      </c>
      <c r="S40" s="622"/>
      <c r="T40" s="622"/>
      <c r="U40" s="622"/>
      <c r="V40" s="622"/>
      <c r="W40" s="622"/>
      <c r="X40" s="622"/>
      <c r="Y40" s="623"/>
      <c r="Z40" s="659">
        <v>1.4</v>
      </c>
      <c r="AA40" s="659"/>
      <c r="AB40" s="659"/>
      <c r="AC40" s="659"/>
      <c r="AD40" s="660" t="s">
        <v>247</v>
      </c>
      <c r="AE40" s="660"/>
      <c r="AF40" s="660"/>
      <c r="AG40" s="660"/>
      <c r="AH40" s="660"/>
      <c r="AI40" s="660"/>
      <c r="AJ40" s="660"/>
      <c r="AK40" s="660"/>
      <c r="AL40" s="624" t="s">
        <v>247</v>
      </c>
      <c r="AM40" s="625"/>
      <c r="AN40" s="625"/>
      <c r="AO40" s="661"/>
      <c r="AQ40" s="654" t="s">
        <v>349</v>
      </c>
      <c r="AR40" s="655"/>
      <c r="AS40" s="655"/>
      <c r="AT40" s="655"/>
      <c r="AU40" s="655"/>
      <c r="AV40" s="655"/>
      <c r="AW40" s="655"/>
      <c r="AX40" s="655"/>
      <c r="AY40" s="656"/>
      <c r="AZ40" s="621" t="s">
        <v>247</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89</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3700</v>
      </c>
      <c r="CS40" s="622"/>
      <c r="CT40" s="622"/>
      <c r="CU40" s="622"/>
      <c r="CV40" s="622"/>
      <c r="CW40" s="622"/>
      <c r="CX40" s="622"/>
      <c r="CY40" s="623"/>
      <c r="CZ40" s="624">
        <v>0</v>
      </c>
      <c r="DA40" s="636"/>
      <c r="DB40" s="636"/>
      <c r="DC40" s="637"/>
      <c r="DD40" s="627" t="s">
        <v>247</v>
      </c>
      <c r="DE40" s="622"/>
      <c r="DF40" s="622"/>
      <c r="DG40" s="622"/>
      <c r="DH40" s="622"/>
      <c r="DI40" s="622"/>
      <c r="DJ40" s="622"/>
      <c r="DK40" s="623"/>
      <c r="DL40" s="627" t="s">
        <v>247</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12385985</v>
      </c>
      <c r="S41" s="646"/>
      <c r="T41" s="646"/>
      <c r="U41" s="646"/>
      <c r="V41" s="646"/>
      <c r="W41" s="646"/>
      <c r="X41" s="646"/>
      <c r="Y41" s="649"/>
      <c r="Z41" s="650">
        <v>100</v>
      </c>
      <c r="AA41" s="650"/>
      <c r="AB41" s="650"/>
      <c r="AC41" s="650"/>
      <c r="AD41" s="651">
        <v>7214907</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257103</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994142</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391</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886829</v>
      </c>
      <c r="CS42" s="634"/>
      <c r="CT42" s="634"/>
      <c r="CU42" s="634"/>
      <c r="CV42" s="634"/>
      <c r="CW42" s="634"/>
      <c r="CX42" s="634"/>
      <c r="CY42" s="635"/>
      <c r="CZ42" s="624">
        <v>7.6</v>
      </c>
      <c r="DA42" s="636"/>
      <c r="DB42" s="636"/>
      <c r="DC42" s="637"/>
      <c r="DD42" s="627">
        <v>254917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32926</v>
      </c>
      <c r="CS43" s="634"/>
      <c r="CT43" s="634"/>
      <c r="CU43" s="634"/>
      <c r="CV43" s="634"/>
      <c r="CW43" s="634"/>
      <c r="CX43" s="634"/>
      <c r="CY43" s="635"/>
      <c r="CZ43" s="624">
        <v>0.3</v>
      </c>
      <c r="DA43" s="636"/>
      <c r="DB43" s="636"/>
      <c r="DC43" s="637"/>
      <c r="DD43" s="627">
        <v>32926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886829</v>
      </c>
      <c r="CS44" s="622"/>
      <c r="CT44" s="622"/>
      <c r="CU44" s="622"/>
      <c r="CV44" s="622"/>
      <c r="CW44" s="622"/>
      <c r="CX44" s="622"/>
      <c r="CY44" s="623"/>
      <c r="CZ44" s="624">
        <v>7.6</v>
      </c>
      <c r="DA44" s="625"/>
      <c r="DB44" s="625"/>
      <c r="DC44" s="626"/>
      <c r="DD44" s="627">
        <v>254917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162921</v>
      </c>
      <c r="CS45" s="634"/>
      <c r="CT45" s="634"/>
      <c r="CU45" s="634"/>
      <c r="CV45" s="634"/>
      <c r="CW45" s="634"/>
      <c r="CX45" s="634"/>
      <c r="CY45" s="635"/>
      <c r="CZ45" s="624">
        <v>1.4</v>
      </c>
      <c r="DA45" s="636"/>
      <c r="DB45" s="636"/>
      <c r="DC45" s="637"/>
      <c r="DD45" s="627">
        <v>25547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721870</v>
      </c>
      <c r="CS46" s="622"/>
      <c r="CT46" s="622"/>
      <c r="CU46" s="622"/>
      <c r="CV46" s="622"/>
      <c r="CW46" s="622"/>
      <c r="CX46" s="622"/>
      <c r="CY46" s="623"/>
      <c r="CZ46" s="624">
        <v>6.2</v>
      </c>
      <c r="DA46" s="625"/>
      <c r="DB46" s="625"/>
      <c r="DC46" s="626"/>
      <c r="DD46" s="627">
        <v>227332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11732777</v>
      </c>
      <c r="CS49" s="606"/>
      <c r="CT49" s="606"/>
      <c r="CU49" s="606"/>
      <c r="CV49" s="606"/>
      <c r="CW49" s="606"/>
      <c r="CX49" s="606"/>
      <c r="CY49" s="607"/>
      <c r="CZ49" s="608">
        <v>100</v>
      </c>
      <c r="DA49" s="609"/>
      <c r="DB49" s="609"/>
      <c r="DC49" s="610"/>
      <c r="DD49" s="611">
        <v>8202849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YHmbs7EzRHJBRDrcDLARK75r8QmlY/UkzIETjXqZO/+TtW1IcSENjVpwH8rlUUyfhUccs6tFBQ1dsxjvFO1Ng==" saltValue="JE6g7izQOIqDRklFWZIud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370</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371</v>
      </c>
      <c r="DK2" s="1093"/>
      <c r="DL2" s="1093"/>
      <c r="DM2" s="1093"/>
      <c r="DN2" s="1093"/>
      <c r="DO2" s="1094"/>
      <c r="DP2" s="228"/>
      <c r="DQ2" s="1092" t="s">
        <v>372</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375</v>
      </c>
      <c r="B5" s="997"/>
      <c r="C5" s="997"/>
      <c r="D5" s="997"/>
      <c r="E5" s="997"/>
      <c r="F5" s="997"/>
      <c r="G5" s="997"/>
      <c r="H5" s="997"/>
      <c r="I5" s="997"/>
      <c r="J5" s="997"/>
      <c r="K5" s="997"/>
      <c r="L5" s="997"/>
      <c r="M5" s="997"/>
      <c r="N5" s="997"/>
      <c r="O5" s="997"/>
      <c r="P5" s="998"/>
      <c r="Q5" s="1002" t="s">
        <v>376</v>
      </c>
      <c r="R5" s="1003"/>
      <c r="S5" s="1003"/>
      <c r="T5" s="1003"/>
      <c r="U5" s="1004"/>
      <c r="V5" s="1002" t="s">
        <v>377</v>
      </c>
      <c r="W5" s="1003"/>
      <c r="X5" s="1003"/>
      <c r="Y5" s="1003"/>
      <c r="Z5" s="1004"/>
      <c r="AA5" s="1002" t="s">
        <v>378</v>
      </c>
      <c r="AB5" s="1003"/>
      <c r="AC5" s="1003"/>
      <c r="AD5" s="1003"/>
      <c r="AE5" s="1003"/>
      <c r="AF5" s="1095" t="s">
        <v>379</v>
      </c>
      <c r="AG5" s="1003"/>
      <c r="AH5" s="1003"/>
      <c r="AI5" s="1003"/>
      <c r="AJ5" s="1016"/>
      <c r="AK5" s="1003" t="s">
        <v>380</v>
      </c>
      <c r="AL5" s="1003"/>
      <c r="AM5" s="1003"/>
      <c r="AN5" s="1003"/>
      <c r="AO5" s="1004"/>
      <c r="AP5" s="1002" t="s">
        <v>381</v>
      </c>
      <c r="AQ5" s="1003"/>
      <c r="AR5" s="1003"/>
      <c r="AS5" s="1003"/>
      <c r="AT5" s="1004"/>
      <c r="AU5" s="1002" t="s">
        <v>382</v>
      </c>
      <c r="AV5" s="1003"/>
      <c r="AW5" s="1003"/>
      <c r="AX5" s="1003"/>
      <c r="AY5" s="1016"/>
      <c r="AZ5" s="232"/>
      <c r="BA5" s="232"/>
      <c r="BB5" s="232"/>
      <c r="BC5" s="232"/>
      <c r="BD5" s="232"/>
      <c r="BE5" s="233"/>
      <c r="BF5" s="233"/>
      <c r="BG5" s="233"/>
      <c r="BH5" s="233"/>
      <c r="BI5" s="233"/>
      <c r="BJ5" s="233"/>
      <c r="BK5" s="233"/>
      <c r="BL5" s="233"/>
      <c r="BM5" s="233"/>
      <c r="BN5" s="233"/>
      <c r="BO5" s="233"/>
      <c r="BP5" s="233"/>
      <c r="BQ5" s="996" t="s">
        <v>383</v>
      </c>
      <c r="BR5" s="997"/>
      <c r="BS5" s="997"/>
      <c r="BT5" s="997"/>
      <c r="BU5" s="997"/>
      <c r="BV5" s="997"/>
      <c r="BW5" s="997"/>
      <c r="BX5" s="997"/>
      <c r="BY5" s="997"/>
      <c r="BZ5" s="997"/>
      <c r="CA5" s="997"/>
      <c r="CB5" s="997"/>
      <c r="CC5" s="997"/>
      <c r="CD5" s="997"/>
      <c r="CE5" s="997"/>
      <c r="CF5" s="997"/>
      <c r="CG5" s="998"/>
      <c r="CH5" s="1002" t="s">
        <v>384</v>
      </c>
      <c r="CI5" s="1003"/>
      <c r="CJ5" s="1003"/>
      <c r="CK5" s="1003"/>
      <c r="CL5" s="1004"/>
      <c r="CM5" s="1002" t="s">
        <v>385</v>
      </c>
      <c r="CN5" s="1003"/>
      <c r="CO5" s="1003"/>
      <c r="CP5" s="1003"/>
      <c r="CQ5" s="1004"/>
      <c r="CR5" s="1002" t="s">
        <v>386</v>
      </c>
      <c r="CS5" s="1003"/>
      <c r="CT5" s="1003"/>
      <c r="CU5" s="1003"/>
      <c r="CV5" s="1004"/>
      <c r="CW5" s="1002" t="s">
        <v>387</v>
      </c>
      <c r="CX5" s="1003"/>
      <c r="CY5" s="1003"/>
      <c r="CZ5" s="1003"/>
      <c r="DA5" s="1004"/>
      <c r="DB5" s="1002" t="s">
        <v>388</v>
      </c>
      <c r="DC5" s="1003"/>
      <c r="DD5" s="1003"/>
      <c r="DE5" s="1003"/>
      <c r="DF5" s="1004"/>
      <c r="DG5" s="1085" t="s">
        <v>389</v>
      </c>
      <c r="DH5" s="1086"/>
      <c r="DI5" s="1086"/>
      <c r="DJ5" s="1086"/>
      <c r="DK5" s="1087"/>
      <c r="DL5" s="1085" t="s">
        <v>390</v>
      </c>
      <c r="DM5" s="1086"/>
      <c r="DN5" s="1086"/>
      <c r="DO5" s="1086"/>
      <c r="DP5" s="1087"/>
      <c r="DQ5" s="1002" t="s">
        <v>391</v>
      </c>
      <c r="DR5" s="1003"/>
      <c r="DS5" s="1003"/>
      <c r="DT5" s="1003"/>
      <c r="DU5" s="1004"/>
      <c r="DV5" s="1002" t="s">
        <v>382</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15">
      <c r="A7" s="236">
        <v>1</v>
      </c>
      <c r="B7" s="1048" t="s">
        <v>392</v>
      </c>
      <c r="C7" s="1049"/>
      <c r="D7" s="1049"/>
      <c r="E7" s="1049"/>
      <c r="F7" s="1049"/>
      <c r="G7" s="1049"/>
      <c r="H7" s="1049"/>
      <c r="I7" s="1049"/>
      <c r="J7" s="1049"/>
      <c r="K7" s="1049"/>
      <c r="L7" s="1049"/>
      <c r="M7" s="1049"/>
      <c r="N7" s="1049"/>
      <c r="O7" s="1049"/>
      <c r="P7" s="1050"/>
      <c r="Q7" s="1103">
        <v>12386</v>
      </c>
      <c r="R7" s="1104"/>
      <c r="S7" s="1104"/>
      <c r="T7" s="1104"/>
      <c r="U7" s="1104"/>
      <c r="V7" s="1104">
        <v>11733</v>
      </c>
      <c r="W7" s="1104"/>
      <c r="X7" s="1104"/>
      <c r="Y7" s="1104"/>
      <c r="Z7" s="1104"/>
      <c r="AA7" s="1104">
        <v>653</v>
      </c>
      <c r="AB7" s="1104"/>
      <c r="AC7" s="1104"/>
      <c r="AD7" s="1104"/>
      <c r="AE7" s="1105"/>
      <c r="AF7" s="1106">
        <v>629</v>
      </c>
      <c r="AG7" s="1107"/>
      <c r="AH7" s="1107"/>
      <c r="AI7" s="1107"/>
      <c r="AJ7" s="1108"/>
      <c r="AK7" s="1109">
        <v>84</v>
      </c>
      <c r="AL7" s="1110"/>
      <c r="AM7" s="1110"/>
      <c r="AN7" s="1110"/>
      <c r="AO7" s="1110"/>
      <c r="AP7" s="1110">
        <v>12811</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582</v>
      </c>
      <c r="BT7" s="1101"/>
      <c r="BU7" s="1101"/>
      <c r="BV7" s="1101"/>
      <c r="BW7" s="1101"/>
      <c r="BX7" s="1101"/>
      <c r="BY7" s="1101"/>
      <c r="BZ7" s="1101"/>
      <c r="CA7" s="1101"/>
      <c r="CB7" s="1101"/>
      <c r="CC7" s="1101"/>
      <c r="CD7" s="1101"/>
      <c r="CE7" s="1101"/>
      <c r="CF7" s="1101"/>
      <c r="CG7" s="1113"/>
      <c r="CH7" s="1097" t="s">
        <v>583</v>
      </c>
      <c r="CI7" s="1098"/>
      <c r="CJ7" s="1098"/>
      <c r="CK7" s="1098"/>
      <c r="CL7" s="1099"/>
      <c r="CM7" s="1097">
        <v>14</v>
      </c>
      <c r="CN7" s="1098"/>
      <c r="CO7" s="1098"/>
      <c r="CP7" s="1098"/>
      <c r="CQ7" s="1099"/>
      <c r="CR7" s="1097">
        <v>5</v>
      </c>
      <c r="CS7" s="1098"/>
      <c r="CT7" s="1098"/>
      <c r="CU7" s="1098"/>
      <c r="CV7" s="1099"/>
      <c r="CW7" s="1097" t="s">
        <v>583</v>
      </c>
      <c r="CX7" s="1098"/>
      <c r="CY7" s="1098"/>
      <c r="CZ7" s="1098"/>
      <c r="DA7" s="1099"/>
      <c r="DB7" s="1097">
        <v>53</v>
      </c>
      <c r="DC7" s="1098"/>
      <c r="DD7" s="1098"/>
      <c r="DE7" s="1098"/>
      <c r="DF7" s="1099"/>
      <c r="DG7" s="1097" t="s">
        <v>583</v>
      </c>
      <c r="DH7" s="1098"/>
      <c r="DI7" s="1098"/>
      <c r="DJ7" s="1098"/>
      <c r="DK7" s="1099"/>
      <c r="DL7" s="1097" t="s">
        <v>583</v>
      </c>
      <c r="DM7" s="1098"/>
      <c r="DN7" s="1098"/>
      <c r="DO7" s="1098"/>
      <c r="DP7" s="1099"/>
      <c r="DQ7" s="1097" t="s">
        <v>583</v>
      </c>
      <c r="DR7" s="1098"/>
      <c r="DS7" s="1098"/>
      <c r="DT7" s="1098"/>
      <c r="DU7" s="1099"/>
      <c r="DV7" s="1100"/>
      <c r="DW7" s="1101"/>
      <c r="DX7" s="1101"/>
      <c r="DY7" s="1101"/>
      <c r="DZ7" s="1102"/>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393</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8">
        <v>12386</v>
      </c>
      <c r="R23" s="1062"/>
      <c r="S23" s="1062"/>
      <c r="T23" s="1062"/>
      <c r="U23" s="1062"/>
      <c r="V23" s="1062">
        <v>11733</v>
      </c>
      <c r="W23" s="1062"/>
      <c r="X23" s="1062"/>
      <c r="Y23" s="1062"/>
      <c r="Z23" s="1062"/>
      <c r="AA23" s="1062">
        <v>653</v>
      </c>
      <c r="AB23" s="1062"/>
      <c r="AC23" s="1062"/>
      <c r="AD23" s="1062"/>
      <c r="AE23" s="1069"/>
      <c r="AF23" s="1070">
        <v>629</v>
      </c>
      <c r="AG23" s="1062"/>
      <c r="AH23" s="1062"/>
      <c r="AI23" s="1062"/>
      <c r="AJ23" s="1071"/>
      <c r="AK23" s="1072"/>
      <c r="AL23" s="1073"/>
      <c r="AM23" s="1073"/>
      <c r="AN23" s="1073"/>
      <c r="AO23" s="1073"/>
      <c r="AP23" s="1062">
        <v>12811</v>
      </c>
      <c r="AQ23" s="1062"/>
      <c r="AR23" s="1062"/>
      <c r="AS23" s="1062"/>
      <c r="AT23" s="1062"/>
      <c r="AU23" s="1063"/>
      <c r="AV23" s="1063"/>
      <c r="AW23" s="1063"/>
      <c r="AX23" s="1063"/>
      <c r="AY23" s="1064"/>
      <c r="AZ23" s="1065" t="s">
        <v>396</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375</v>
      </c>
      <c r="B26" s="997"/>
      <c r="C26" s="997"/>
      <c r="D26" s="997"/>
      <c r="E26" s="997"/>
      <c r="F26" s="997"/>
      <c r="G26" s="997"/>
      <c r="H26" s="997"/>
      <c r="I26" s="997"/>
      <c r="J26" s="997"/>
      <c r="K26" s="997"/>
      <c r="L26" s="997"/>
      <c r="M26" s="997"/>
      <c r="N26" s="997"/>
      <c r="O26" s="997"/>
      <c r="P26" s="998"/>
      <c r="Q26" s="1002" t="s">
        <v>399</v>
      </c>
      <c r="R26" s="1003"/>
      <c r="S26" s="1003"/>
      <c r="T26" s="1003"/>
      <c r="U26" s="1004"/>
      <c r="V26" s="1002" t="s">
        <v>400</v>
      </c>
      <c r="W26" s="1003"/>
      <c r="X26" s="1003"/>
      <c r="Y26" s="1003"/>
      <c r="Z26" s="1004"/>
      <c r="AA26" s="1002" t="s">
        <v>401</v>
      </c>
      <c r="AB26" s="1003"/>
      <c r="AC26" s="1003"/>
      <c r="AD26" s="1003"/>
      <c r="AE26" s="1003"/>
      <c r="AF26" s="1056" t="s">
        <v>402</v>
      </c>
      <c r="AG26" s="1009"/>
      <c r="AH26" s="1009"/>
      <c r="AI26" s="1009"/>
      <c r="AJ26" s="1057"/>
      <c r="AK26" s="1003" t="s">
        <v>403</v>
      </c>
      <c r="AL26" s="1003"/>
      <c r="AM26" s="1003"/>
      <c r="AN26" s="1003"/>
      <c r="AO26" s="1004"/>
      <c r="AP26" s="1002" t="s">
        <v>404</v>
      </c>
      <c r="AQ26" s="1003"/>
      <c r="AR26" s="1003"/>
      <c r="AS26" s="1003"/>
      <c r="AT26" s="1004"/>
      <c r="AU26" s="1002" t="s">
        <v>405</v>
      </c>
      <c r="AV26" s="1003"/>
      <c r="AW26" s="1003"/>
      <c r="AX26" s="1003"/>
      <c r="AY26" s="1004"/>
      <c r="AZ26" s="1002" t="s">
        <v>406</v>
      </c>
      <c r="BA26" s="1003"/>
      <c r="BB26" s="1003"/>
      <c r="BC26" s="1003"/>
      <c r="BD26" s="1004"/>
      <c r="BE26" s="1002" t="s">
        <v>382</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407</v>
      </c>
      <c r="C28" s="1049"/>
      <c r="D28" s="1049"/>
      <c r="E28" s="1049"/>
      <c r="F28" s="1049"/>
      <c r="G28" s="1049"/>
      <c r="H28" s="1049"/>
      <c r="I28" s="1049"/>
      <c r="J28" s="1049"/>
      <c r="K28" s="1049"/>
      <c r="L28" s="1049"/>
      <c r="M28" s="1049"/>
      <c r="N28" s="1049"/>
      <c r="O28" s="1049"/>
      <c r="P28" s="1050"/>
      <c r="Q28" s="1051">
        <v>3257</v>
      </c>
      <c r="R28" s="1052"/>
      <c r="S28" s="1052"/>
      <c r="T28" s="1052"/>
      <c r="U28" s="1052"/>
      <c r="V28" s="1052">
        <v>3162</v>
      </c>
      <c r="W28" s="1052"/>
      <c r="X28" s="1052"/>
      <c r="Y28" s="1052"/>
      <c r="Z28" s="1052"/>
      <c r="AA28" s="1052">
        <v>95</v>
      </c>
      <c r="AB28" s="1052"/>
      <c r="AC28" s="1052"/>
      <c r="AD28" s="1052"/>
      <c r="AE28" s="1053"/>
      <c r="AF28" s="1054">
        <v>95</v>
      </c>
      <c r="AG28" s="1052"/>
      <c r="AH28" s="1052"/>
      <c r="AI28" s="1052"/>
      <c r="AJ28" s="1055"/>
      <c r="AK28" s="1043">
        <v>257</v>
      </c>
      <c r="AL28" s="1044"/>
      <c r="AM28" s="1044"/>
      <c r="AN28" s="1044"/>
      <c r="AO28" s="1044"/>
      <c r="AP28" s="1044" t="s">
        <v>519</v>
      </c>
      <c r="AQ28" s="1044"/>
      <c r="AR28" s="1044"/>
      <c r="AS28" s="1044"/>
      <c r="AT28" s="1044"/>
      <c r="AU28" s="1044" t="s">
        <v>519</v>
      </c>
      <c r="AV28" s="1044"/>
      <c r="AW28" s="1044"/>
      <c r="AX28" s="1044"/>
      <c r="AY28" s="1044"/>
      <c r="AZ28" s="1045" t="s">
        <v>519</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408</v>
      </c>
      <c r="C29" s="1032"/>
      <c r="D29" s="1032"/>
      <c r="E29" s="1032"/>
      <c r="F29" s="1032"/>
      <c r="G29" s="1032"/>
      <c r="H29" s="1032"/>
      <c r="I29" s="1032"/>
      <c r="J29" s="1032"/>
      <c r="K29" s="1032"/>
      <c r="L29" s="1032"/>
      <c r="M29" s="1032"/>
      <c r="N29" s="1032"/>
      <c r="O29" s="1032"/>
      <c r="P29" s="1033"/>
      <c r="Q29" s="1039">
        <v>2995</v>
      </c>
      <c r="R29" s="1040"/>
      <c r="S29" s="1040"/>
      <c r="T29" s="1040"/>
      <c r="U29" s="1040"/>
      <c r="V29" s="1040">
        <v>2909</v>
      </c>
      <c r="W29" s="1040"/>
      <c r="X29" s="1040"/>
      <c r="Y29" s="1040"/>
      <c r="Z29" s="1040"/>
      <c r="AA29" s="1040">
        <v>86</v>
      </c>
      <c r="AB29" s="1040"/>
      <c r="AC29" s="1040"/>
      <c r="AD29" s="1040"/>
      <c r="AE29" s="1041"/>
      <c r="AF29" s="1036">
        <v>86</v>
      </c>
      <c r="AG29" s="1037"/>
      <c r="AH29" s="1037"/>
      <c r="AI29" s="1037"/>
      <c r="AJ29" s="1038"/>
      <c r="AK29" s="981">
        <v>499</v>
      </c>
      <c r="AL29" s="971"/>
      <c r="AM29" s="971"/>
      <c r="AN29" s="971"/>
      <c r="AO29" s="971"/>
      <c r="AP29" s="971" t="s">
        <v>519</v>
      </c>
      <c r="AQ29" s="971"/>
      <c r="AR29" s="971"/>
      <c r="AS29" s="971"/>
      <c r="AT29" s="971"/>
      <c r="AU29" s="971" t="s">
        <v>519</v>
      </c>
      <c r="AV29" s="971"/>
      <c r="AW29" s="971"/>
      <c r="AX29" s="971"/>
      <c r="AY29" s="971"/>
      <c r="AZ29" s="1042" t="s">
        <v>519</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409</v>
      </c>
      <c r="C30" s="1032"/>
      <c r="D30" s="1032"/>
      <c r="E30" s="1032"/>
      <c r="F30" s="1032"/>
      <c r="G30" s="1032"/>
      <c r="H30" s="1032"/>
      <c r="I30" s="1032"/>
      <c r="J30" s="1032"/>
      <c r="K30" s="1032"/>
      <c r="L30" s="1032"/>
      <c r="M30" s="1032"/>
      <c r="N30" s="1032"/>
      <c r="O30" s="1032"/>
      <c r="P30" s="1033"/>
      <c r="Q30" s="1039">
        <v>510</v>
      </c>
      <c r="R30" s="1040"/>
      <c r="S30" s="1040"/>
      <c r="T30" s="1040"/>
      <c r="U30" s="1040"/>
      <c r="V30" s="1040">
        <v>492</v>
      </c>
      <c r="W30" s="1040"/>
      <c r="X30" s="1040"/>
      <c r="Y30" s="1040"/>
      <c r="Z30" s="1040"/>
      <c r="AA30" s="1040">
        <v>18</v>
      </c>
      <c r="AB30" s="1040"/>
      <c r="AC30" s="1040"/>
      <c r="AD30" s="1040"/>
      <c r="AE30" s="1041"/>
      <c r="AF30" s="1036">
        <v>18</v>
      </c>
      <c r="AG30" s="1037"/>
      <c r="AH30" s="1037"/>
      <c r="AI30" s="1037"/>
      <c r="AJ30" s="1038"/>
      <c r="AK30" s="981">
        <v>131</v>
      </c>
      <c r="AL30" s="971"/>
      <c r="AM30" s="971"/>
      <c r="AN30" s="971"/>
      <c r="AO30" s="971"/>
      <c r="AP30" s="971" t="s">
        <v>519</v>
      </c>
      <c r="AQ30" s="971"/>
      <c r="AR30" s="971"/>
      <c r="AS30" s="971"/>
      <c r="AT30" s="971"/>
      <c r="AU30" s="971" t="s">
        <v>519</v>
      </c>
      <c r="AV30" s="971"/>
      <c r="AW30" s="971"/>
      <c r="AX30" s="971"/>
      <c r="AY30" s="971"/>
      <c r="AZ30" s="1042" t="s">
        <v>519</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410</v>
      </c>
      <c r="C31" s="1032"/>
      <c r="D31" s="1032"/>
      <c r="E31" s="1032"/>
      <c r="F31" s="1032"/>
      <c r="G31" s="1032"/>
      <c r="H31" s="1032"/>
      <c r="I31" s="1032"/>
      <c r="J31" s="1032"/>
      <c r="K31" s="1032"/>
      <c r="L31" s="1032"/>
      <c r="M31" s="1032"/>
      <c r="N31" s="1032"/>
      <c r="O31" s="1032"/>
      <c r="P31" s="1033"/>
      <c r="Q31" s="1039">
        <v>15</v>
      </c>
      <c r="R31" s="1040"/>
      <c r="S31" s="1040"/>
      <c r="T31" s="1040"/>
      <c r="U31" s="1040"/>
      <c r="V31" s="1040">
        <v>10</v>
      </c>
      <c r="W31" s="1040"/>
      <c r="X31" s="1040"/>
      <c r="Y31" s="1040"/>
      <c r="Z31" s="1040"/>
      <c r="AA31" s="1040">
        <v>5</v>
      </c>
      <c r="AB31" s="1040"/>
      <c r="AC31" s="1040"/>
      <c r="AD31" s="1040"/>
      <c r="AE31" s="1041"/>
      <c r="AF31" s="1036">
        <v>5</v>
      </c>
      <c r="AG31" s="1037"/>
      <c r="AH31" s="1037"/>
      <c r="AI31" s="1037"/>
      <c r="AJ31" s="1038"/>
      <c r="AK31" s="981" t="s">
        <v>606</v>
      </c>
      <c r="AL31" s="971"/>
      <c r="AM31" s="971"/>
      <c r="AN31" s="971"/>
      <c r="AO31" s="971"/>
      <c r="AP31" s="971" t="s">
        <v>519</v>
      </c>
      <c r="AQ31" s="971"/>
      <c r="AR31" s="971"/>
      <c r="AS31" s="971"/>
      <c r="AT31" s="971"/>
      <c r="AU31" s="971" t="s">
        <v>519</v>
      </c>
      <c r="AV31" s="971"/>
      <c r="AW31" s="971"/>
      <c r="AX31" s="971"/>
      <c r="AY31" s="971"/>
      <c r="AZ31" s="1042" t="s">
        <v>519</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411</v>
      </c>
      <c r="C32" s="1032"/>
      <c r="D32" s="1032"/>
      <c r="E32" s="1032"/>
      <c r="F32" s="1032"/>
      <c r="G32" s="1032"/>
      <c r="H32" s="1032"/>
      <c r="I32" s="1032"/>
      <c r="J32" s="1032"/>
      <c r="K32" s="1032"/>
      <c r="L32" s="1032"/>
      <c r="M32" s="1032"/>
      <c r="N32" s="1032"/>
      <c r="O32" s="1032"/>
      <c r="P32" s="1033"/>
      <c r="Q32" s="1039">
        <v>406</v>
      </c>
      <c r="R32" s="1040"/>
      <c r="S32" s="1040"/>
      <c r="T32" s="1040"/>
      <c r="U32" s="1040"/>
      <c r="V32" s="1040">
        <v>417</v>
      </c>
      <c r="W32" s="1040"/>
      <c r="X32" s="1040"/>
      <c r="Y32" s="1040"/>
      <c r="Z32" s="1040"/>
      <c r="AA32" s="1040">
        <v>-11</v>
      </c>
      <c r="AB32" s="1040"/>
      <c r="AC32" s="1040"/>
      <c r="AD32" s="1040"/>
      <c r="AE32" s="1041"/>
      <c r="AF32" s="1036">
        <v>936</v>
      </c>
      <c r="AG32" s="1037"/>
      <c r="AH32" s="1037"/>
      <c r="AI32" s="1037"/>
      <c r="AJ32" s="1038"/>
      <c r="AK32" s="981">
        <v>5</v>
      </c>
      <c r="AL32" s="971"/>
      <c r="AM32" s="971"/>
      <c r="AN32" s="971"/>
      <c r="AO32" s="971"/>
      <c r="AP32" s="971">
        <v>2919</v>
      </c>
      <c r="AQ32" s="971"/>
      <c r="AR32" s="971"/>
      <c r="AS32" s="971"/>
      <c r="AT32" s="971"/>
      <c r="AU32" s="971">
        <v>6</v>
      </c>
      <c r="AV32" s="971"/>
      <c r="AW32" s="971"/>
      <c r="AX32" s="971"/>
      <c r="AY32" s="971"/>
      <c r="AZ32" s="1042" t="s">
        <v>519</v>
      </c>
      <c r="BA32" s="1042"/>
      <c r="BB32" s="1042"/>
      <c r="BC32" s="1042"/>
      <c r="BD32" s="1042"/>
      <c r="BE32" s="972" t="s">
        <v>412</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413</v>
      </c>
      <c r="C33" s="1032"/>
      <c r="D33" s="1032"/>
      <c r="E33" s="1032"/>
      <c r="F33" s="1032"/>
      <c r="G33" s="1032"/>
      <c r="H33" s="1032"/>
      <c r="I33" s="1032"/>
      <c r="J33" s="1032"/>
      <c r="K33" s="1032"/>
      <c r="L33" s="1032"/>
      <c r="M33" s="1032"/>
      <c r="N33" s="1032"/>
      <c r="O33" s="1032"/>
      <c r="P33" s="1033"/>
      <c r="Q33" s="1039">
        <v>517</v>
      </c>
      <c r="R33" s="1040"/>
      <c r="S33" s="1040"/>
      <c r="T33" s="1040"/>
      <c r="U33" s="1040"/>
      <c r="V33" s="1040">
        <v>424</v>
      </c>
      <c r="W33" s="1040"/>
      <c r="X33" s="1040"/>
      <c r="Y33" s="1040"/>
      <c r="Z33" s="1040"/>
      <c r="AA33" s="1040">
        <v>93</v>
      </c>
      <c r="AB33" s="1040"/>
      <c r="AC33" s="1040"/>
      <c r="AD33" s="1040"/>
      <c r="AE33" s="1041"/>
      <c r="AF33" s="1036">
        <v>68</v>
      </c>
      <c r="AG33" s="1037"/>
      <c r="AH33" s="1037"/>
      <c r="AI33" s="1037"/>
      <c r="AJ33" s="1038"/>
      <c r="AK33" s="981">
        <v>333</v>
      </c>
      <c r="AL33" s="971"/>
      <c r="AM33" s="971"/>
      <c r="AN33" s="971"/>
      <c r="AO33" s="971"/>
      <c r="AP33" s="971">
        <v>4400</v>
      </c>
      <c r="AQ33" s="971"/>
      <c r="AR33" s="971"/>
      <c r="AS33" s="971"/>
      <c r="AT33" s="971"/>
      <c r="AU33" s="971">
        <v>3132</v>
      </c>
      <c r="AV33" s="971"/>
      <c r="AW33" s="971"/>
      <c r="AX33" s="971"/>
      <c r="AY33" s="971"/>
      <c r="AZ33" s="1042" t="s">
        <v>519</v>
      </c>
      <c r="BA33" s="1042"/>
      <c r="BB33" s="1042"/>
      <c r="BC33" s="1042"/>
      <c r="BD33" s="1042"/>
      <c r="BE33" s="972" t="s">
        <v>414</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1"/>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1"/>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415</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1208</v>
      </c>
      <c r="AG63" s="959"/>
      <c r="AH63" s="959"/>
      <c r="AI63" s="959"/>
      <c r="AJ63" s="1023"/>
      <c r="AK63" s="1024"/>
      <c r="AL63" s="963"/>
      <c r="AM63" s="963"/>
      <c r="AN63" s="963"/>
      <c r="AO63" s="963"/>
      <c r="AP63" s="959">
        <v>7319</v>
      </c>
      <c r="AQ63" s="959"/>
      <c r="AR63" s="959"/>
      <c r="AS63" s="959"/>
      <c r="AT63" s="959"/>
      <c r="AU63" s="959">
        <v>3138</v>
      </c>
      <c r="AV63" s="959"/>
      <c r="AW63" s="959"/>
      <c r="AX63" s="959"/>
      <c r="AY63" s="959"/>
      <c r="AZ63" s="1018"/>
      <c r="BA63" s="1018"/>
      <c r="BB63" s="1018"/>
      <c r="BC63" s="1018"/>
      <c r="BD63" s="1018"/>
      <c r="BE63" s="960"/>
      <c r="BF63" s="960"/>
      <c r="BG63" s="960"/>
      <c r="BH63" s="960"/>
      <c r="BI63" s="961"/>
      <c r="BJ63" s="1019" t="s">
        <v>130</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418</v>
      </c>
      <c r="B66" s="997"/>
      <c r="C66" s="997"/>
      <c r="D66" s="997"/>
      <c r="E66" s="997"/>
      <c r="F66" s="997"/>
      <c r="G66" s="997"/>
      <c r="H66" s="997"/>
      <c r="I66" s="997"/>
      <c r="J66" s="997"/>
      <c r="K66" s="997"/>
      <c r="L66" s="997"/>
      <c r="M66" s="997"/>
      <c r="N66" s="997"/>
      <c r="O66" s="997"/>
      <c r="P66" s="998"/>
      <c r="Q66" s="1002" t="s">
        <v>419</v>
      </c>
      <c r="R66" s="1003"/>
      <c r="S66" s="1003"/>
      <c r="T66" s="1003"/>
      <c r="U66" s="1004"/>
      <c r="V66" s="1002" t="s">
        <v>420</v>
      </c>
      <c r="W66" s="1003"/>
      <c r="X66" s="1003"/>
      <c r="Y66" s="1003"/>
      <c r="Z66" s="1004"/>
      <c r="AA66" s="1002" t="s">
        <v>421</v>
      </c>
      <c r="AB66" s="1003"/>
      <c r="AC66" s="1003"/>
      <c r="AD66" s="1003"/>
      <c r="AE66" s="1004"/>
      <c r="AF66" s="1008" t="s">
        <v>422</v>
      </c>
      <c r="AG66" s="1009"/>
      <c r="AH66" s="1009"/>
      <c r="AI66" s="1009"/>
      <c r="AJ66" s="1010"/>
      <c r="AK66" s="1002" t="s">
        <v>423</v>
      </c>
      <c r="AL66" s="997"/>
      <c r="AM66" s="997"/>
      <c r="AN66" s="997"/>
      <c r="AO66" s="998"/>
      <c r="AP66" s="1002" t="s">
        <v>424</v>
      </c>
      <c r="AQ66" s="1003"/>
      <c r="AR66" s="1003"/>
      <c r="AS66" s="1003"/>
      <c r="AT66" s="1004"/>
      <c r="AU66" s="1002" t="s">
        <v>425</v>
      </c>
      <c r="AV66" s="1003"/>
      <c r="AW66" s="1003"/>
      <c r="AX66" s="1003"/>
      <c r="AY66" s="1004"/>
      <c r="AZ66" s="1002" t="s">
        <v>382</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584</v>
      </c>
      <c r="C68" s="987"/>
      <c r="D68" s="987"/>
      <c r="E68" s="987"/>
      <c r="F68" s="987"/>
      <c r="G68" s="987"/>
      <c r="H68" s="987"/>
      <c r="I68" s="987"/>
      <c r="J68" s="987"/>
      <c r="K68" s="987"/>
      <c r="L68" s="987"/>
      <c r="M68" s="987"/>
      <c r="N68" s="987"/>
      <c r="O68" s="987"/>
      <c r="P68" s="988"/>
      <c r="Q68" s="989">
        <v>457</v>
      </c>
      <c r="R68" s="983"/>
      <c r="S68" s="983"/>
      <c r="T68" s="983"/>
      <c r="U68" s="983"/>
      <c r="V68" s="983">
        <v>401</v>
      </c>
      <c r="W68" s="983"/>
      <c r="X68" s="983"/>
      <c r="Y68" s="983"/>
      <c r="Z68" s="983"/>
      <c r="AA68" s="983">
        <v>57</v>
      </c>
      <c r="AB68" s="983"/>
      <c r="AC68" s="983"/>
      <c r="AD68" s="983"/>
      <c r="AE68" s="983"/>
      <c r="AF68" s="983">
        <v>57</v>
      </c>
      <c r="AG68" s="983"/>
      <c r="AH68" s="983"/>
      <c r="AI68" s="983"/>
      <c r="AJ68" s="983"/>
      <c r="AK68" s="983">
        <v>6</v>
      </c>
      <c r="AL68" s="983"/>
      <c r="AM68" s="983"/>
      <c r="AN68" s="983"/>
      <c r="AO68" s="983"/>
      <c r="AP68" s="983" t="s">
        <v>600</v>
      </c>
      <c r="AQ68" s="983"/>
      <c r="AR68" s="983"/>
      <c r="AS68" s="983"/>
      <c r="AT68" s="983"/>
      <c r="AU68" s="983" t="s">
        <v>600</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582</v>
      </c>
      <c r="R69" s="971"/>
      <c r="S69" s="971"/>
      <c r="T69" s="971"/>
      <c r="U69" s="971"/>
      <c r="V69" s="971">
        <v>582</v>
      </c>
      <c r="W69" s="971"/>
      <c r="X69" s="971"/>
      <c r="Y69" s="971"/>
      <c r="Z69" s="971"/>
      <c r="AA69" s="971" t="s">
        <v>600</v>
      </c>
      <c r="AB69" s="971"/>
      <c r="AC69" s="971"/>
      <c r="AD69" s="971"/>
      <c r="AE69" s="971"/>
      <c r="AF69" s="971" t="s">
        <v>600</v>
      </c>
      <c r="AG69" s="971"/>
      <c r="AH69" s="971"/>
      <c r="AI69" s="971"/>
      <c r="AJ69" s="971"/>
      <c r="AK69" s="971">
        <v>29</v>
      </c>
      <c r="AL69" s="971"/>
      <c r="AM69" s="971"/>
      <c r="AN69" s="971"/>
      <c r="AO69" s="971"/>
      <c r="AP69" s="971" t="s">
        <v>600</v>
      </c>
      <c r="AQ69" s="971"/>
      <c r="AR69" s="971"/>
      <c r="AS69" s="971"/>
      <c r="AT69" s="971"/>
      <c r="AU69" s="971" t="s">
        <v>600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8365</v>
      </c>
      <c r="R70" s="971"/>
      <c r="S70" s="971"/>
      <c r="T70" s="971"/>
      <c r="U70" s="971"/>
      <c r="V70" s="971">
        <v>7823</v>
      </c>
      <c r="W70" s="971"/>
      <c r="X70" s="971"/>
      <c r="Y70" s="971"/>
      <c r="Z70" s="971"/>
      <c r="AA70" s="971">
        <v>542</v>
      </c>
      <c r="AB70" s="971"/>
      <c r="AC70" s="971"/>
      <c r="AD70" s="971"/>
      <c r="AE70" s="971"/>
      <c r="AF70" s="971">
        <v>542</v>
      </c>
      <c r="AG70" s="971"/>
      <c r="AH70" s="971"/>
      <c r="AI70" s="971"/>
      <c r="AJ70" s="971"/>
      <c r="AK70" s="971">
        <v>3700</v>
      </c>
      <c r="AL70" s="971"/>
      <c r="AM70" s="971"/>
      <c r="AN70" s="971"/>
      <c r="AO70" s="971"/>
      <c r="AP70" s="971" t="s">
        <v>600</v>
      </c>
      <c r="AQ70" s="971"/>
      <c r="AR70" s="971"/>
      <c r="AS70" s="971"/>
      <c r="AT70" s="971"/>
      <c r="AU70" s="971" t="s">
        <v>600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544</v>
      </c>
      <c r="R71" s="971"/>
      <c r="S71" s="971"/>
      <c r="T71" s="971"/>
      <c r="U71" s="971"/>
      <c r="V71" s="971">
        <v>542</v>
      </c>
      <c r="W71" s="971"/>
      <c r="X71" s="971"/>
      <c r="Y71" s="971"/>
      <c r="Z71" s="971"/>
      <c r="AA71" s="971">
        <v>2</v>
      </c>
      <c r="AB71" s="971"/>
      <c r="AC71" s="971"/>
      <c r="AD71" s="971"/>
      <c r="AE71" s="971"/>
      <c r="AF71" s="971">
        <v>2</v>
      </c>
      <c r="AG71" s="971"/>
      <c r="AH71" s="971"/>
      <c r="AI71" s="971"/>
      <c r="AJ71" s="971"/>
      <c r="AK71" s="971" t="s">
        <v>600</v>
      </c>
      <c r="AL71" s="971"/>
      <c r="AM71" s="971"/>
      <c r="AN71" s="971"/>
      <c r="AO71" s="971"/>
      <c r="AP71" s="971" t="s">
        <v>600</v>
      </c>
      <c r="AQ71" s="971"/>
      <c r="AR71" s="971"/>
      <c r="AS71" s="971"/>
      <c r="AT71" s="971"/>
      <c r="AU71" s="971" t="s">
        <v>600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21</v>
      </c>
      <c r="R72" s="971"/>
      <c r="S72" s="971"/>
      <c r="T72" s="971"/>
      <c r="U72" s="971"/>
      <c r="V72" s="971">
        <v>18</v>
      </c>
      <c r="W72" s="971"/>
      <c r="X72" s="971"/>
      <c r="Y72" s="971"/>
      <c r="Z72" s="971"/>
      <c r="AA72" s="971">
        <v>2</v>
      </c>
      <c r="AB72" s="971"/>
      <c r="AC72" s="971"/>
      <c r="AD72" s="971"/>
      <c r="AE72" s="971"/>
      <c r="AF72" s="971">
        <v>2</v>
      </c>
      <c r="AG72" s="971"/>
      <c r="AH72" s="971"/>
      <c r="AI72" s="971"/>
      <c r="AJ72" s="971"/>
      <c r="AK72" s="971">
        <v>1</v>
      </c>
      <c r="AL72" s="971"/>
      <c r="AM72" s="971"/>
      <c r="AN72" s="971"/>
      <c r="AO72" s="971"/>
      <c r="AP72" s="971" t="s">
        <v>600</v>
      </c>
      <c r="AQ72" s="971"/>
      <c r="AR72" s="971"/>
      <c r="AS72" s="971"/>
      <c r="AT72" s="971"/>
      <c r="AU72" s="971" t="s">
        <v>600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32</v>
      </c>
      <c r="R73" s="971"/>
      <c r="S73" s="971"/>
      <c r="T73" s="971"/>
      <c r="U73" s="971"/>
      <c r="V73" s="971">
        <v>31</v>
      </c>
      <c r="W73" s="971"/>
      <c r="X73" s="971"/>
      <c r="Y73" s="971"/>
      <c r="Z73" s="971"/>
      <c r="AA73" s="971">
        <v>2</v>
      </c>
      <c r="AB73" s="971"/>
      <c r="AC73" s="971"/>
      <c r="AD73" s="971"/>
      <c r="AE73" s="971"/>
      <c r="AF73" s="971">
        <v>2</v>
      </c>
      <c r="AG73" s="971"/>
      <c r="AH73" s="971"/>
      <c r="AI73" s="971"/>
      <c r="AJ73" s="971"/>
      <c r="AK73" s="971">
        <v>5</v>
      </c>
      <c r="AL73" s="971"/>
      <c r="AM73" s="971"/>
      <c r="AN73" s="971"/>
      <c r="AO73" s="971"/>
      <c r="AP73" s="971" t="s">
        <v>600</v>
      </c>
      <c r="AQ73" s="971"/>
      <c r="AR73" s="971"/>
      <c r="AS73" s="971"/>
      <c r="AT73" s="971"/>
      <c r="AU73" s="971" t="s">
        <v>600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1</v>
      </c>
      <c r="R74" s="971"/>
      <c r="S74" s="971"/>
      <c r="T74" s="971"/>
      <c r="U74" s="971"/>
      <c r="V74" s="971">
        <v>0</v>
      </c>
      <c r="W74" s="971"/>
      <c r="X74" s="971"/>
      <c r="Y74" s="971"/>
      <c r="Z74" s="971"/>
      <c r="AA74" s="971">
        <v>0</v>
      </c>
      <c r="AB74" s="971"/>
      <c r="AC74" s="971"/>
      <c r="AD74" s="971"/>
      <c r="AE74" s="971"/>
      <c r="AF74" s="971">
        <v>0</v>
      </c>
      <c r="AG74" s="971"/>
      <c r="AH74" s="971"/>
      <c r="AI74" s="971"/>
      <c r="AJ74" s="971"/>
      <c r="AK74" s="971" t="s">
        <v>600</v>
      </c>
      <c r="AL74" s="971"/>
      <c r="AM74" s="971"/>
      <c r="AN74" s="971"/>
      <c r="AO74" s="971"/>
      <c r="AP74" s="971" t="s">
        <v>600</v>
      </c>
      <c r="AQ74" s="971"/>
      <c r="AR74" s="971"/>
      <c r="AS74" s="971"/>
      <c r="AT74" s="971"/>
      <c r="AU74" s="971" t="s">
        <v>600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9">
        <v>88</v>
      </c>
      <c r="R75" s="980"/>
      <c r="S75" s="980"/>
      <c r="T75" s="980"/>
      <c r="U75" s="981"/>
      <c r="V75" s="982">
        <v>88</v>
      </c>
      <c r="W75" s="980"/>
      <c r="X75" s="980"/>
      <c r="Y75" s="980"/>
      <c r="Z75" s="981"/>
      <c r="AA75" s="982" t="s">
        <v>600</v>
      </c>
      <c r="AB75" s="980"/>
      <c r="AC75" s="980"/>
      <c r="AD75" s="980"/>
      <c r="AE75" s="981"/>
      <c r="AF75" s="982" t="s">
        <v>600</v>
      </c>
      <c r="AG75" s="980"/>
      <c r="AH75" s="980"/>
      <c r="AI75" s="980"/>
      <c r="AJ75" s="981"/>
      <c r="AK75" s="982">
        <v>50</v>
      </c>
      <c r="AL75" s="980"/>
      <c r="AM75" s="980"/>
      <c r="AN75" s="980"/>
      <c r="AO75" s="981"/>
      <c r="AP75" s="982" t="s">
        <v>600</v>
      </c>
      <c r="AQ75" s="980"/>
      <c r="AR75" s="980"/>
      <c r="AS75" s="980"/>
      <c r="AT75" s="981"/>
      <c r="AU75" s="982" t="s">
        <v>600</v>
      </c>
      <c r="AV75" s="980"/>
      <c r="AW75" s="980"/>
      <c r="AX75" s="980"/>
      <c r="AY75" s="98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9">
        <v>212</v>
      </c>
      <c r="R76" s="980"/>
      <c r="S76" s="980"/>
      <c r="T76" s="980"/>
      <c r="U76" s="981"/>
      <c r="V76" s="982">
        <v>203</v>
      </c>
      <c r="W76" s="980"/>
      <c r="X76" s="980"/>
      <c r="Y76" s="980"/>
      <c r="Z76" s="981"/>
      <c r="AA76" s="982">
        <v>10</v>
      </c>
      <c r="AB76" s="980"/>
      <c r="AC76" s="980"/>
      <c r="AD76" s="980"/>
      <c r="AE76" s="981"/>
      <c r="AF76" s="982">
        <v>6</v>
      </c>
      <c r="AG76" s="980"/>
      <c r="AH76" s="980"/>
      <c r="AI76" s="980"/>
      <c r="AJ76" s="981"/>
      <c r="AK76" s="982" t="s">
        <v>600</v>
      </c>
      <c r="AL76" s="980"/>
      <c r="AM76" s="980"/>
      <c r="AN76" s="980"/>
      <c r="AO76" s="981"/>
      <c r="AP76" s="982">
        <v>243</v>
      </c>
      <c r="AQ76" s="980"/>
      <c r="AR76" s="980"/>
      <c r="AS76" s="980"/>
      <c r="AT76" s="981"/>
      <c r="AU76" s="982">
        <v>181</v>
      </c>
      <c r="AV76" s="980"/>
      <c r="AW76" s="980"/>
      <c r="AX76" s="980"/>
      <c r="AY76" s="98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9">
        <v>296</v>
      </c>
      <c r="R77" s="980"/>
      <c r="S77" s="980"/>
      <c r="T77" s="980"/>
      <c r="U77" s="981"/>
      <c r="V77" s="982">
        <v>278</v>
      </c>
      <c r="W77" s="980"/>
      <c r="X77" s="980"/>
      <c r="Y77" s="980"/>
      <c r="Z77" s="981"/>
      <c r="AA77" s="982">
        <v>18</v>
      </c>
      <c r="AB77" s="980"/>
      <c r="AC77" s="980"/>
      <c r="AD77" s="980"/>
      <c r="AE77" s="981"/>
      <c r="AF77" s="982">
        <v>18</v>
      </c>
      <c r="AG77" s="980"/>
      <c r="AH77" s="980"/>
      <c r="AI77" s="980"/>
      <c r="AJ77" s="981"/>
      <c r="AK77" s="982" t="s">
        <v>600</v>
      </c>
      <c r="AL77" s="980"/>
      <c r="AM77" s="980"/>
      <c r="AN77" s="980"/>
      <c r="AO77" s="981"/>
      <c r="AP77" s="982">
        <v>55</v>
      </c>
      <c r="AQ77" s="980"/>
      <c r="AR77" s="980"/>
      <c r="AS77" s="980"/>
      <c r="AT77" s="981"/>
      <c r="AU77" s="982">
        <v>29</v>
      </c>
      <c r="AV77" s="980"/>
      <c r="AW77" s="980"/>
      <c r="AX77" s="980"/>
      <c r="AY77" s="98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v>433</v>
      </c>
      <c r="R78" s="971"/>
      <c r="S78" s="971"/>
      <c r="T78" s="971"/>
      <c r="U78" s="971"/>
      <c r="V78" s="971">
        <v>333</v>
      </c>
      <c r="W78" s="971"/>
      <c r="X78" s="971"/>
      <c r="Y78" s="971"/>
      <c r="Z78" s="971"/>
      <c r="AA78" s="971">
        <v>100</v>
      </c>
      <c r="AB78" s="971"/>
      <c r="AC78" s="971"/>
      <c r="AD78" s="971"/>
      <c r="AE78" s="971"/>
      <c r="AF78" s="971">
        <v>91</v>
      </c>
      <c r="AG78" s="971"/>
      <c r="AH78" s="971"/>
      <c r="AI78" s="971"/>
      <c r="AJ78" s="971"/>
      <c r="AK78" s="978" t="s">
        <v>600</v>
      </c>
      <c r="AL78" s="971"/>
      <c r="AM78" s="971"/>
      <c r="AN78" s="971"/>
      <c r="AO78" s="971"/>
      <c r="AP78" s="971">
        <v>299</v>
      </c>
      <c r="AQ78" s="971"/>
      <c r="AR78" s="971"/>
      <c r="AS78" s="971"/>
      <c r="AT78" s="971"/>
      <c r="AU78" s="971">
        <v>86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595</v>
      </c>
      <c r="C79" s="975"/>
      <c r="D79" s="975"/>
      <c r="E79" s="975"/>
      <c r="F79" s="975"/>
      <c r="G79" s="975"/>
      <c r="H79" s="975"/>
      <c r="I79" s="975"/>
      <c r="J79" s="975"/>
      <c r="K79" s="975"/>
      <c r="L79" s="975"/>
      <c r="M79" s="975"/>
      <c r="N79" s="975"/>
      <c r="O79" s="975"/>
      <c r="P79" s="976"/>
      <c r="Q79" s="977">
        <v>2124</v>
      </c>
      <c r="R79" s="971"/>
      <c r="S79" s="971"/>
      <c r="T79" s="971"/>
      <c r="U79" s="971"/>
      <c r="V79" s="971">
        <v>2063</v>
      </c>
      <c r="W79" s="971"/>
      <c r="X79" s="971"/>
      <c r="Y79" s="971"/>
      <c r="Z79" s="971"/>
      <c r="AA79" s="971">
        <v>61</v>
      </c>
      <c r="AB79" s="971"/>
      <c r="AC79" s="971"/>
      <c r="AD79" s="971"/>
      <c r="AE79" s="971"/>
      <c r="AF79" s="971">
        <v>26</v>
      </c>
      <c r="AG79" s="971"/>
      <c r="AH79" s="971"/>
      <c r="AI79" s="971"/>
      <c r="AJ79" s="971"/>
      <c r="AK79" s="971" t="s">
        <v>600</v>
      </c>
      <c r="AL79" s="971"/>
      <c r="AM79" s="971"/>
      <c r="AN79" s="971"/>
      <c r="AO79" s="971"/>
      <c r="AP79" s="971">
        <v>214</v>
      </c>
      <c r="AQ79" s="971"/>
      <c r="AR79" s="971"/>
      <c r="AS79" s="971"/>
      <c r="AT79" s="971"/>
      <c r="AU79" s="971">
        <v>28</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596</v>
      </c>
      <c r="C80" s="975"/>
      <c r="D80" s="975"/>
      <c r="E80" s="975"/>
      <c r="F80" s="975"/>
      <c r="G80" s="975"/>
      <c r="H80" s="975"/>
      <c r="I80" s="975"/>
      <c r="J80" s="975"/>
      <c r="K80" s="975"/>
      <c r="L80" s="975"/>
      <c r="M80" s="975"/>
      <c r="N80" s="975"/>
      <c r="O80" s="975"/>
      <c r="P80" s="976"/>
      <c r="Q80" s="977">
        <v>10</v>
      </c>
      <c r="R80" s="971"/>
      <c r="S80" s="971"/>
      <c r="T80" s="971"/>
      <c r="U80" s="971"/>
      <c r="V80" s="971">
        <v>8</v>
      </c>
      <c r="W80" s="971"/>
      <c r="X80" s="971"/>
      <c r="Y80" s="971"/>
      <c r="Z80" s="971"/>
      <c r="AA80" s="971">
        <v>2</v>
      </c>
      <c r="AB80" s="971"/>
      <c r="AC80" s="971"/>
      <c r="AD80" s="971"/>
      <c r="AE80" s="971"/>
      <c r="AF80" s="971">
        <v>2</v>
      </c>
      <c r="AG80" s="971"/>
      <c r="AH80" s="971"/>
      <c r="AI80" s="971"/>
      <c r="AJ80" s="971"/>
      <c r="AK80" s="971" t="s">
        <v>600</v>
      </c>
      <c r="AL80" s="971"/>
      <c r="AM80" s="971"/>
      <c r="AN80" s="971"/>
      <c r="AO80" s="971"/>
      <c r="AP80" s="971" t="s">
        <v>600</v>
      </c>
      <c r="AQ80" s="971"/>
      <c r="AR80" s="971"/>
      <c r="AS80" s="971"/>
      <c r="AT80" s="971"/>
      <c r="AU80" s="971" t="s">
        <v>600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597</v>
      </c>
      <c r="C81" s="975"/>
      <c r="D81" s="975"/>
      <c r="E81" s="975"/>
      <c r="F81" s="975"/>
      <c r="G81" s="975"/>
      <c r="H81" s="975"/>
      <c r="I81" s="975"/>
      <c r="J81" s="975"/>
      <c r="K81" s="975"/>
      <c r="L81" s="975"/>
      <c r="M81" s="975"/>
      <c r="N81" s="975"/>
      <c r="O81" s="975"/>
      <c r="P81" s="976"/>
      <c r="Q81" s="977">
        <v>161</v>
      </c>
      <c r="R81" s="971"/>
      <c r="S81" s="971"/>
      <c r="T81" s="971"/>
      <c r="U81" s="971"/>
      <c r="V81" s="971">
        <v>99</v>
      </c>
      <c r="W81" s="971"/>
      <c r="X81" s="971"/>
      <c r="Y81" s="971"/>
      <c r="Z81" s="971"/>
      <c r="AA81" s="971">
        <v>62</v>
      </c>
      <c r="AB81" s="971"/>
      <c r="AC81" s="971"/>
      <c r="AD81" s="971"/>
      <c r="AE81" s="971"/>
      <c r="AF81" s="971">
        <v>62</v>
      </c>
      <c r="AG81" s="971"/>
      <c r="AH81" s="971"/>
      <c r="AI81" s="971"/>
      <c r="AJ81" s="971"/>
      <c r="AK81" s="971" t="s">
        <v>600</v>
      </c>
      <c r="AL81" s="971"/>
      <c r="AM81" s="971"/>
      <c r="AN81" s="971"/>
      <c r="AO81" s="971"/>
      <c r="AP81" s="971" t="s">
        <v>600</v>
      </c>
      <c r="AQ81" s="971"/>
      <c r="AR81" s="971"/>
      <c r="AS81" s="971"/>
      <c r="AT81" s="971"/>
      <c r="AU81" s="971" t="s">
        <v>600</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598</v>
      </c>
      <c r="C82" s="975"/>
      <c r="D82" s="975"/>
      <c r="E82" s="975"/>
      <c r="F82" s="975"/>
      <c r="G82" s="975"/>
      <c r="H82" s="975"/>
      <c r="I82" s="975"/>
      <c r="J82" s="975"/>
      <c r="K82" s="975"/>
      <c r="L82" s="975"/>
      <c r="M82" s="975"/>
      <c r="N82" s="975"/>
      <c r="O82" s="975"/>
      <c r="P82" s="976"/>
      <c r="Q82" s="977">
        <v>86</v>
      </c>
      <c r="R82" s="971"/>
      <c r="S82" s="971"/>
      <c r="T82" s="971"/>
      <c r="U82" s="971"/>
      <c r="V82" s="971">
        <v>68</v>
      </c>
      <c r="W82" s="971"/>
      <c r="X82" s="971"/>
      <c r="Y82" s="971"/>
      <c r="Z82" s="971"/>
      <c r="AA82" s="971">
        <v>18</v>
      </c>
      <c r="AB82" s="971"/>
      <c r="AC82" s="971"/>
      <c r="AD82" s="971"/>
      <c r="AE82" s="971"/>
      <c r="AF82" s="971">
        <v>18</v>
      </c>
      <c r="AG82" s="971"/>
      <c r="AH82" s="971"/>
      <c r="AI82" s="971"/>
      <c r="AJ82" s="971"/>
      <c r="AK82" s="971" t="s">
        <v>600</v>
      </c>
      <c r="AL82" s="971"/>
      <c r="AM82" s="971"/>
      <c r="AN82" s="971"/>
      <c r="AO82" s="971"/>
      <c r="AP82" s="971" t="s">
        <v>600</v>
      </c>
      <c r="AQ82" s="971"/>
      <c r="AR82" s="971"/>
      <c r="AS82" s="971"/>
      <c r="AT82" s="971"/>
      <c r="AU82" s="971" t="s">
        <v>600</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599</v>
      </c>
      <c r="C83" s="975"/>
      <c r="D83" s="975"/>
      <c r="E83" s="975"/>
      <c r="F83" s="975"/>
      <c r="G83" s="975"/>
      <c r="H83" s="975"/>
      <c r="I83" s="975"/>
      <c r="J83" s="975"/>
      <c r="K83" s="975"/>
      <c r="L83" s="975"/>
      <c r="M83" s="975"/>
      <c r="N83" s="975"/>
      <c r="O83" s="975"/>
      <c r="P83" s="976"/>
      <c r="Q83" s="977">
        <v>225614</v>
      </c>
      <c r="R83" s="971"/>
      <c r="S83" s="971"/>
      <c r="T83" s="971"/>
      <c r="U83" s="971"/>
      <c r="V83" s="971">
        <v>216457</v>
      </c>
      <c r="W83" s="971"/>
      <c r="X83" s="971"/>
      <c r="Y83" s="971"/>
      <c r="Z83" s="971"/>
      <c r="AA83" s="971">
        <v>9156</v>
      </c>
      <c r="AB83" s="971"/>
      <c r="AC83" s="971"/>
      <c r="AD83" s="971"/>
      <c r="AE83" s="971"/>
      <c r="AF83" s="971">
        <v>9156</v>
      </c>
      <c r="AG83" s="971"/>
      <c r="AH83" s="971"/>
      <c r="AI83" s="971"/>
      <c r="AJ83" s="971"/>
      <c r="AK83" s="971" t="s">
        <v>600</v>
      </c>
      <c r="AL83" s="971"/>
      <c r="AM83" s="971"/>
      <c r="AN83" s="971"/>
      <c r="AO83" s="971"/>
      <c r="AP83" s="971" t="s">
        <v>600</v>
      </c>
      <c r="AQ83" s="971"/>
      <c r="AR83" s="971"/>
      <c r="AS83" s="971"/>
      <c r="AT83" s="971"/>
      <c r="AU83" s="971" t="s">
        <v>600</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9984</v>
      </c>
      <c r="AG88" s="959"/>
      <c r="AH88" s="959"/>
      <c r="AI88" s="959"/>
      <c r="AJ88" s="959"/>
      <c r="AK88" s="963"/>
      <c r="AL88" s="963"/>
      <c r="AM88" s="963"/>
      <c r="AN88" s="963"/>
      <c r="AO88" s="963"/>
      <c r="AP88" s="959">
        <v>811</v>
      </c>
      <c r="AQ88" s="959"/>
      <c r="AR88" s="959"/>
      <c r="AS88" s="959"/>
      <c r="AT88" s="959"/>
      <c r="AU88" s="959">
        <v>324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600</v>
      </c>
      <c r="CX102" s="953"/>
      <c r="CY102" s="953"/>
      <c r="CZ102" s="953"/>
      <c r="DA102" s="954"/>
      <c r="DB102" s="952">
        <v>53</v>
      </c>
      <c r="DC102" s="953"/>
      <c r="DD102" s="953"/>
      <c r="DE102" s="953"/>
      <c r="DF102" s="954"/>
      <c r="DG102" s="952" t="s">
        <v>600</v>
      </c>
      <c r="DH102" s="953"/>
      <c r="DI102" s="953"/>
      <c r="DJ102" s="953"/>
      <c r="DK102" s="954"/>
      <c r="DL102" s="952" t="s">
        <v>600</v>
      </c>
      <c r="DM102" s="953"/>
      <c r="DN102" s="953"/>
      <c r="DO102" s="953"/>
      <c r="DP102" s="954"/>
      <c r="DQ102" s="952" t="s">
        <v>600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1052008</v>
      </c>
      <c r="AB110" s="889"/>
      <c r="AC110" s="889"/>
      <c r="AD110" s="889"/>
      <c r="AE110" s="890"/>
      <c r="AF110" s="891">
        <v>1086771</v>
      </c>
      <c r="AG110" s="889"/>
      <c r="AH110" s="889"/>
      <c r="AI110" s="889"/>
      <c r="AJ110" s="890"/>
      <c r="AK110" s="891">
        <v>1093031</v>
      </c>
      <c r="AL110" s="889"/>
      <c r="AM110" s="889"/>
      <c r="AN110" s="889"/>
      <c r="AO110" s="890"/>
      <c r="AP110" s="892">
        <v>17.2</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12410257</v>
      </c>
      <c r="BR110" s="842"/>
      <c r="BS110" s="842"/>
      <c r="BT110" s="842"/>
      <c r="BU110" s="842"/>
      <c r="BV110" s="842">
        <v>13025739</v>
      </c>
      <c r="BW110" s="842"/>
      <c r="BX110" s="842"/>
      <c r="BY110" s="842"/>
      <c r="BZ110" s="842"/>
      <c r="CA110" s="842">
        <v>12811448</v>
      </c>
      <c r="CB110" s="842"/>
      <c r="CC110" s="842"/>
      <c r="CD110" s="842"/>
      <c r="CE110" s="842"/>
      <c r="CF110" s="866">
        <v>201.4</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445</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130</v>
      </c>
      <c r="BW111" s="817"/>
      <c r="BX111" s="817"/>
      <c r="BY111" s="817"/>
      <c r="BZ111" s="817"/>
      <c r="CA111" s="817" t="s">
        <v>130</v>
      </c>
      <c r="CB111" s="817"/>
      <c r="CC111" s="817"/>
      <c r="CD111" s="817"/>
      <c r="CE111" s="817"/>
      <c r="CF111" s="875" t="s">
        <v>443</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443</v>
      </c>
      <c r="DM111" s="817"/>
      <c r="DN111" s="817"/>
      <c r="DO111" s="817"/>
      <c r="DP111" s="817"/>
      <c r="DQ111" s="817" t="s">
        <v>130</v>
      </c>
      <c r="DR111" s="817"/>
      <c r="DS111" s="817"/>
      <c r="DT111" s="817"/>
      <c r="DU111" s="817"/>
      <c r="DV111" s="794" t="s">
        <v>443</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130</v>
      </c>
      <c r="AG112" s="780"/>
      <c r="AH112" s="780"/>
      <c r="AI112" s="780"/>
      <c r="AJ112" s="781"/>
      <c r="AK112" s="782" t="s">
        <v>450</v>
      </c>
      <c r="AL112" s="780"/>
      <c r="AM112" s="780"/>
      <c r="AN112" s="780"/>
      <c r="AO112" s="781"/>
      <c r="AP112" s="824" t="s">
        <v>130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3636275</v>
      </c>
      <c r="BR112" s="817"/>
      <c r="BS112" s="817"/>
      <c r="BT112" s="817"/>
      <c r="BU112" s="817"/>
      <c r="BV112" s="817">
        <v>3296720</v>
      </c>
      <c r="BW112" s="817"/>
      <c r="BX112" s="817"/>
      <c r="BY112" s="817"/>
      <c r="BZ112" s="817"/>
      <c r="CA112" s="817">
        <v>3138282</v>
      </c>
      <c r="CB112" s="817"/>
      <c r="CC112" s="817"/>
      <c r="CD112" s="817"/>
      <c r="CE112" s="817"/>
      <c r="CF112" s="875">
        <v>49.3</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443</v>
      </c>
      <c r="DM112" s="817"/>
      <c r="DN112" s="817"/>
      <c r="DO112" s="817"/>
      <c r="DP112" s="817"/>
      <c r="DQ112" s="817" t="s">
        <v>443</v>
      </c>
      <c r="DR112" s="817"/>
      <c r="DS112" s="817"/>
      <c r="DT112" s="817"/>
      <c r="DU112" s="817"/>
      <c r="DV112" s="794" t="s">
        <v>130</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248931</v>
      </c>
      <c r="AB113" s="919"/>
      <c r="AC113" s="919"/>
      <c r="AD113" s="919"/>
      <c r="AE113" s="920"/>
      <c r="AF113" s="921">
        <v>242250</v>
      </c>
      <c r="AG113" s="919"/>
      <c r="AH113" s="919"/>
      <c r="AI113" s="919"/>
      <c r="AJ113" s="920"/>
      <c r="AK113" s="921">
        <v>256743</v>
      </c>
      <c r="AL113" s="919"/>
      <c r="AM113" s="919"/>
      <c r="AN113" s="919"/>
      <c r="AO113" s="920"/>
      <c r="AP113" s="922">
        <v>4</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485907</v>
      </c>
      <c r="BR113" s="817"/>
      <c r="BS113" s="817"/>
      <c r="BT113" s="817"/>
      <c r="BU113" s="817"/>
      <c r="BV113" s="817">
        <v>409714</v>
      </c>
      <c r="BW113" s="817"/>
      <c r="BX113" s="817"/>
      <c r="BY113" s="817"/>
      <c r="BZ113" s="817"/>
      <c r="CA113" s="817">
        <v>323853</v>
      </c>
      <c r="CB113" s="817"/>
      <c r="CC113" s="817"/>
      <c r="CD113" s="817"/>
      <c r="CE113" s="817"/>
      <c r="CF113" s="875">
        <v>5.0999999999999996</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61381</v>
      </c>
      <c r="AB114" s="780"/>
      <c r="AC114" s="780"/>
      <c r="AD114" s="780"/>
      <c r="AE114" s="781"/>
      <c r="AF114" s="782">
        <v>69649</v>
      </c>
      <c r="AG114" s="780"/>
      <c r="AH114" s="780"/>
      <c r="AI114" s="780"/>
      <c r="AJ114" s="781"/>
      <c r="AK114" s="782">
        <v>94976</v>
      </c>
      <c r="AL114" s="780"/>
      <c r="AM114" s="780"/>
      <c r="AN114" s="780"/>
      <c r="AO114" s="781"/>
      <c r="AP114" s="824">
        <v>1.5</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638589</v>
      </c>
      <c r="BR114" s="817"/>
      <c r="BS114" s="817"/>
      <c r="BT114" s="817"/>
      <c r="BU114" s="817"/>
      <c r="BV114" s="817">
        <v>566961</v>
      </c>
      <c r="BW114" s="817"/>
      <c r="BX114" s="817"/>
      <c r="BY114" s="817"/>
      <c r="BZ114" s="817"/>
      <c r="CA114" s="817">
        <v>617814</v>
      </c>
      <c r="CB114" s="817"/>
      <c r="CC114" s="817"/>
      <c r="CD114" s="817"/>
      <c r="CE114" s="817"/>
      <c r="CF114" s="875">
        <v>9.6999999999999993</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130</v>
      </c>
      <c r="DM114" s="780"/>
      <c r="DN114" s="780"/>
      <c r="DO114" s="780"/>
      <c r="DP114" s="781"/>
      <c r="DQ114" s="782" t="s">
        <v>443</v>
      </c>
      <c r="DR114" s="780"/>
      <c r="DS114" s="780"/>
      <c r="DT114" s="780"/>
      <c r="DU114" s="781"/>
      <c r="DV114" s="824" t="s">
        <v>130</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443</v>
      </c>
      <c r="AG115" s="919"/>
      <c r="AH115" s="919"/>
      <c r="AI115" s="919"/>
      <c r="AJ115" s="920"/>
      <c r="AK115" s="921" t="s">
        <v>443</v>
      </c>
      <c r="AL115" s="919"/>
      <c r="AM115" s="919"/>
      <c r="AN115" s="919"/>
      <c r="AO115" s="920"/>
      <c r="AP115" s="922" t="s">
        <v>130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130</v>
      </c>
      <c r="BW115" s="817"/>
      <c r="BX115" s="817"/>
      <c r="BY115" s="817"/>
      <c r="BZ115" s="817"/>
      <c r="CA115" s="817" t="s">
        <v>461</v>
      </c>
      <c r="CB115" s="817"/>
      <c r="CC115" s="817"/>
      <c r="CD115" s="817"/>
      <c r="CE115" s="817"/>
      <c r="CF115" s="875" t="s">
        <v>443</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130</v>
      </c>
      <c r="DM115" s="780"/>
      <c r="DN115" s="780"/>
      <c r="DO115" s="780"/>
      <c r="DP115" s="781"/>
      <c r="DQ115" s="782" t="s">
        <v>443</v>
      </c>
      <c r="DR115" s="780"/>
      <c r="DS115" s="780"/>
      <c r="DT115" s="780"/>
      <c r="DU115" s="781"/>
      <c r="DV115" s="824" t="s">
        <v>130</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65</v>
      </c>
      <c r="AB116" s="780"/>
      <c r="AC116" s="780"/>
      <c r="AD116" s="780"/>
      <c r="AE116" s="781"/>
      <c r="AF116" s="782" t="s">
        <v>130</v>
      </c>
      <c r="AG116" s="780"/>
      <c r="AH116" s="780"/>
      <c r="AI116" s="780"/>
      <c r="AJ116" s="781"/>
      <c r="AK116" s="782" t="s">
        <v>130</v>
      </c>
      <c r="AL116" s="780"/>
      <c r="AM116" s="780"/>
      <c r="AN116" s="780"/>
      <c r="AO116" s="781"/>
      <c r="AP116" s="824" t="s">
        <v>443</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443</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466</v>
      </c>
      <c r="DM116" s="780"/>
      <c r="DN116" s="780"/>
      <c r="DO116" s="780"/>
      <c r="DP116" s="781"/>
      <c r="DQ116" s="782" t="s">
        <v>443</v>
      </c>
      <c r="DR116" s="780"/>
      <c r="DS116" s="780"/>
      <c r="DT116" s="780"/>
      <c r="DU116" s="781"/>
      <c r="DV116" s="824" t="s">
        <v>130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1362385</v>
      </c>
      <c r="AB117" s="903"/>
      <c r="AC117" s="903"/>
      <c r="AD117" s="903"/>
      <c r="AE117" s="904"/>
      <c r="AF117" s="905">
        <v>1398670</v>
      </c>
      <c r="AG117" s="903"/>
      <c r="AH117" s="903"/>
      <c r="AI117" s="903"/>
      <c r="AJ117" s="904"/>
      <c r="AK117" s="905">
        <v>1444750</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443</v>
      </c>
      <c r="DM117" s="780"/>
      <c r="DN117" s="780"/>
      <c r="DO117" s="780"/>
      <c r="DP117" s="781"/>
      <c r="DQ117" s="782" t="s">
        <v>443</v>
      </c>
      <c r="DR117" s="780"/>
      <c r="DS117" s="780"/>
      <c r="DT117" s="780"/>
      <c r="DU117" s="781"/>
      <c r="DV117" s="824" t="s">
        <v>130</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445</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445</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17171028</v>
      </c>
      <c r="BR119" s="845"/>
      <c r="BS119" s="845"/>
      <c r="BT119" s="845"/>
      <c r="BU119" s="845"/>
      <c r="BV119" s="845">
        <v>17299134</v>
      </c>
      <c r="BW119" s="845"/>
      <c r="BX119" s="845"/>
      <c r="BY119" s="845"/>
      <c r="BZ119" s="845"/>
      <c r="CA119" s="845">
        <v>16891397</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1930118</v>
      </c>
      <c r="BR120" s="842"/>
      <c r="BS120" s="842"/>
      <c r="BT120" s="842"/>
      <c r="BU120" s="842"/>
      <c r="BV120" s="842">
        <v>2265815</v>
      </c>
      <c r="BW120" s="842"/>
      <c r="BX120" s="842"/>
      <c r="BY120" s="842"/>
      <c r="BZ120" s="842"/>
      <c r="CA120" s="842">
        <v>2648624</v>
      </c>
      <c r="CB120" s="842"/>
      <c r="CC120" s="842"/>
      <c r="CD120" s="842"/>
      <c r="CE120" s="842"/>
      <c r="CF120" s="866">
        <v>41.6</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3627067</v>
      </c>
      <c r="DH120" s="842"/>
      <c r="DI120" s="842"/>
      <c r="DJ120" s="842"/>
      <c r="DK120" s="842"/>
      <c r="DL120" s="842">
        <v>3287683</v>
      </c>
      <c r="DM120" s="842"/>
      <c r="DN120" s="842"/>
      <c r="DO120" s="842"/>
      <c r="DP120" s="842"/>
      <c r="DQ120" s="842">
        <v>3132444</v>
      </c>
      <c r="DR120" s="842"/>
      <c r="DS120" s="842"/>
      <c r="DT120" s="842"/>
      <c r="DU120" s="842"/>
      <c r="DV120" s="843">
        <v>49.2</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445</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130</v>
      </c>
      <c r="BW121" s="817"/>
      <c r="BX121" s="817"/>
      <c r="BY121" s="817"/>
      <c r="BZ121" s="817"/>
      <c r="CA121" s="817" t="s">
        <v>130</v>
      </c>
      <c r="CB121" s="817"/>
      <c r="CC121" s="817"/>
      <c r="CD121" s="817"/>
      <c r="CE121" s="817"/>
      <c r="CF121" s="875" t="s">
        <v>130</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9208</v>
      </c>
      <c r="DH121" s="817"/>
      <c r="DI121" s="817"/>
      <c r="DJ121" s="817"/>
      <c r="DK121" s="817"/>
      <c r="DL121" s="817">
        <v>9037</v>
      </c>
      <c r="DM121" s="817"/>
      <c r="DN121" s="817"/>
      <c r="DO121" s="817"/>
      <c r="DP121" s="817"/>
      <c r="DQ121" s="817">
        <v>5838</v>
      </c>
      <c r="DR121" s="817"/>
      <c r="DS121" s="817"/>
      <c r="DT121" s="817"/>
      <c r="DU121" s="817"/>
      <c r="DV121" s="794">
        <v>0.1</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9909970</v>
      </c>
      <c r="BR122" s="845"/>
      <c r="BS122" s="845"/>
      <c r="BT122" s="845"/>
      <c r="BU122" s="845"/>
      <c r="BV122" s="845">
        <v>9879741</v>
      </c>
      <c r="BW122" s="845"/>
      <c r="BX122" s="845"/>
      <c r="BY122" s="845"/>
      <c r="BZ122" s="845"/>
      <c r="CA122" s="845">
        <v>9534772</v>
      </c>
      <c r="CB122" s="845"/>
      <c r="CC122" s="845"/>
      <c r="CD122" s="845"/>
      <c r="CE122" s="845"/>
      <c r="CF122" s="846">
        <v>149.9</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445</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481</v>
      </c>
      <c r="BP123" s="878"/>
      <c r="BQ123" s="832">
        <v>11840088</v>
      </c>
      <c r="BR123" s="833"/>
      <c r="BS123" s="833"/>
      <c r="BT123" s="833"/>
      <c r="BU123" s="833"/>
      <c r="BV123" s="833">
        <v>12145556</v>
      </c>
      <c r="BW123" s="833"/>
      <c r="BX123" s="833"/>
      <c r="BY123" s="833"/>
      <c r="BZ123" s="833"/>
      <c r="CA123" s="833">
        <v>12183396</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445</v>
      </c>
      <c r="DM123" s="780"/>
      <c r="DN123" s="780"/>
      <c r="DO123" s="780"/>
      <c r="DP123" s="781"/>
      <c r="DQ123" s="782" t="s">
        <v>445</v>
      </c>
      <c r="DR123" s="780"/>
      <c r="DS123" s="780"/>
      <c r="DT123" s="780"/>
      <c r="DU123" s="781"/>
      <c r="DV123" s="824" t="s">
        <v>445</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445</v>
      </c>
      <c r="AG124" s="780"/>
      <c r="AH124" s="780"/>
      <c r="AI124" s="780"/>
      <c r="AJ124" s="781"/>
      <c r="AK124" s="782" t="s">
        <v>130</v>
      </c>
      <c r="AL124" s="780"/>
      <c r="AM124" s="780"/>
      <c r="AN124" s="780"/>
      <c r="AO124" s="781"/>
      <c r="AP124" s="824" t="s">
        <v>445</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85.7</v>
      </c>
      <c r="BR124" s="831"/>
      <c r="BS124" s="831"/>
      <c r="BT124" s="831"/>
      <c r="BU124" s="831"/>
      <c r="BV124" s="831">
        <v>78.099999999999994</v>
      </c>
      <c r="BW124" s="831"/>
      <c r="BX124" s="831"/>
      <c r="BY124" s="831"/>
      <c r="BZ124" s="831"/>
      <c r="CA124" s="831">
        <v>74</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445</v>
      </c>
      <c r="DH124" s="764"/>
      <c r="DI124" s="764"/>
      <c r="DJ124" s="764"/>
      <c r="DK124" s="765"/>
      <c r="DL124" s="766" t="s">
        <v>130</v>
      </c>
      <c r="DM124" s="764"/>
      <c r="DN124" s="764"/>
      <c r="DO124" s="764"/>
      <c r="DP124" s="765"/>
      <c r="DQ124" s="766" t="s">
        <v>130</v>
      </c>
      <c r="DR124" s="764"/>
      <c r="DS124" s="764"/>
      <c r="DT124" s="764"/>
      <c r="DU124" s="765"/>
      <c r="DV124" s="848" t="s">
        <v>445</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445</v>
      </c>
      <c r="AG125" s="780"/>
      <c r="AH125" s="780"/>
      <c r="AI125" s="780"/>
      <c r="AJ125" s="781"/>
      <c r="AK125" s="782" t="s">
        <v>445</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445</v>
      </c>
      <c r="AG126" s="780"/>
      <c r="AH126" s="780"/>
      <c r="AI126" s="780"/>
      <c r="AJ126" s="781"/>
      <c r="AK126" s="782" t="s">
        <v>445</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445</v>
      </c>
      <c r="DH126" s="817"/>
      <c r="DI126" s="817"/>
      <c r="DJ126" s="817"/>
      <c r="DK126" s="817"/>
      <c r="DL126" s="817" t="s">
        <v>445</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445</v>
      </c>
      <c r="AL127" s="780"/>
      <c r="AM127" s="780"/>
      <c r="AN127" s="780"/>
      <c r="AO127" s="781"/>
      <c r="AP127" s="824" t="s">
        <v>445</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445</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t="s">
        <v>130</v>
      </c>
      <c r="AB128" s="801"/>
      <c r="AC128" s="801"/>
      <c r="AD128" s="801"/>
      <c r="AE128" s="802"/>
      <c r="AF128" s="803" t="s">
        <v>445</v>
      </c>
      <c r="AG128" s="801"/>
      <c r="AH128" s="801"/>
      <c r="AI128" s="801"/>
      <c r="AJ128" s="802"/>
      <c r="AK128" s="803" t="s">
        <v>445</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130</v>
      </c>
      <c r="BG128" s="787"/>
      <c r="BH128" s="787"/>
      <c r="BI128" s="787"/>
      <c r="BJ128" s="787"/>
      <c r="BK128" s="787"/>
      <c r="BL128" s="810"/>
      <c r="BM128" s="786">
        <v>14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445</v>
      </c>
      <c r="DR128" s="791"/>
      <c r="DS128" s="791"/>
      <c r="DT128" s="791"/>
      <c r="DU128" s="791"/>
      <c r="DV128" s="792" t="s">
        <v>130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7014145</v>
      </c>
      <c r="AB129" s="780"/>
      <c r="AC129" s="780"/>
      <c r="AD129" s="780"/>
      <c r="AE129" s="781"/>
      <c r="AF129" s="782">
        <v>7402550</v>
      </c>
      <c r="AG129" s="780"/>
      <c r="AH129" s="780"/>
      <c r="AI129" s="780"/>
      <c r="AJ129" s="781"/>
      <c r="AK129" s="782">
        <v>7144827</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130</v>
      </c>
      <c r="BG129" s="771"/>
      <c r="BH129" s="771"/>
      <c r="BI129" s="771"/>
      <c r="BJ129" s="771"/>
      <c r="BK129" s="771"/>
      <c r="BL129" s="772"/>
      <c r="BM129" s="770">
        <v>19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797379</v>
      </c>
      <c r="AB130" s="780"/>
      <c r="AC130" s="780"/>
      <c r="AD130" s="780"/>
      <c r="AE130" s="781"/>
      <c r="AF130" s="782">
        <v>805476</v>
      </c>
      <c r="AG130" s="780"/>
      <c r="AH130" s="780"/>
      <c r="AI130" s="780"/>
      <c r="AJ130" s="781"/>
      <c r="AK130" s="782">
        <v>783256</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6216766</v>
      </c>
      <c r="AB131" s="764"/>
      <c r="AC131" s="764"/>
      <c r="AD131" s="764"/>
      <c r="AE131" s="765"/>
      <c r="AF131" s="766">
        <v>6597074</v>
      </c>
      <c r="AG131" s="764"/>
      <c r="AH131" s="764"/>
      <c r="AI131" s="764"/>
      <c r="AJ131" s="765"/>
      <c r="AK131" s="766">
        <v>6361571</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74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9.0884231450000001</v>
      </c>
      <c r="AB132" s="745"/>
      <c r="AC132" s="745"/>
      <c r="AD132" s="745"/>
      <c r="AE132" s="746"/>
      <c r="AF132" s="747">
        <v>8.9917742319999991</v>
      </c>
      <c r="AG132" s="745"/>
      <c r="AH132" s="745"/>
      <c r="AI132" s="745"/>
      <c r="AJ132" s="746"/>
      <c r="AK132" s="747">
        <v>10.398280550000001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8.6</v>
      </c>
      <c r="AB133" s="724"/>
      <c r="AC133" s="724"/>
      <c r="AD133" s="724"/>
      <c r="AE133" s="725"/>
      <c r="AF133" s="723">
        <v>8.9</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RMn4tffquaSOpSxLjt9dakgfK0UGhlkd+PFZwGO9KvA9QT1gjVeigb5yTFGyw4zAlnLcKN6BF31ioNeaf+qUw==" saltValue="vNAvJxIlj7R6incXsgI6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95E0-BB8A-4382-97FC-0173921868C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2lGkl5gSzkx5TeiPRPRUSJmTThvhH8L7SHoHXIAOTwEFPeqfbghAJZTv9JhnFXYhvOVTwqpu6TQ9N9CE4Pc8g==" saltValue="2VmFqToFA3vAev/GnfRT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IO+xjB5ani+TcszX/Cn0NfFpcttZ2/hk2EbUH8Y+DLp+7TeCYNFOoMAe6AlLJOxrhFI70dCp20u+rf9wZ/Vqg==" saltValue="Rv10r5xlpOdvPX55gPig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515</v>
      </c>
      <c r="AL9" s="1132"/>
      <c r="AM9" s="1132"/>
      <c r="AN9" s="1133"/>
      <c r="AO9" s="281">
        <v>1956825</v>
      </c>
      <c r="AP9" s="281">
        <v>64446</v>
      </c>
      <c r="AQ9" s="282">
        <v>65553</v>
      </c>
      <c r="AR9" s="283">
        <v>-1.7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516</v>
      </c>
      <c r="AL10" s="1132"/>
      <c r="AM10" s="1132"/>
      <c r="AN10" s="1133"/>
      <c r="AO10" s="284">
        <v>469329</v>
      </c>
      <c r="AP10" s="284">
        <v>15457</v>
      </c>
      <c r="AQ10" s="285">
        <v>8503</v>
      </c>
      <c r="AR10" s="286">
        <v>81.8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517</v>
      </c>
      <c r="AL11" s="1132"/>
      <c r="AM11" s="1132"/>
      <c r="AN11" s="1133"/>
      <c r="AO11" s="284">
        <v>26795</v>
      </c>
      <c r="AP11" s="284">
        <v>882</v>
      </c>
      <c r="AQ11" s="285">
        <v>289</v>
      </c>
      <c r="AR11" s="286">
        <v>205.2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518</v>
      </c>
      <c r="AL12" s="1132"/>
      <c r="AM12" s="1132"/>
      <c r="AN12" s="1133"/>
      <c r="AO12" s="284" t="s">
        <v>519</v>
      </c>
      <c r="AP12" s="284" t="s">
        <v>519</v>
      </c>
      <c r="AQ12" s="285">
        <v>23</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520</v>
      </c>
      <c r="AL13" s="1132"/>
      <c r="AM13" s="1132"/>
      <c r="AN13" s="1133"/>
      <c r="AO13" s="284">
        <v>80904</v>
      </c>
      <c r="AP13" s="284">
        <v>2664</v>
      </c>
      <c r="AQ13" s="285">
        <v>2667</v>
      </c>
      <c r="AR13" s="286">
        <v>-0.1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521</v>
      </c>
      <c r="AL14" s="1132"/>
      <c r="AM14" s="1132"/>
      <c r="AN14" s="1133"/>
      <c r="AO14" s="284">
        <v>32926</v>
      </c>
      <c r="AP14" s="284">
        <v>1084</v>
      </c>
      <c r="AQ14" s="285">
        <v>1163</v>
      </c>
      <c r="AR14" s="286">
        <v>-6.8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522</v>
      </c>
      <c r="AL15" s="1135"/>
      <c r="AM15" s="1135"/>
      <c r="AN15" s="1136"/>
      <c r="AO15" s="284">
        <v>-140409</v>
      </c>
      <c r="AP15" s="284">
        <v>-4624</v>
      </c>
      <c r="AQ15" s="285">
        <v>-4250</v>
      </c>
      <c r="AR15" s="286">
        <v>8.8000000000000007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2426370</v>
      </c>
      <c r="AP16" s="284">
        <v>79909</v>
      </c>
      <c r="AQ16" s="285">
        <v>73949</v>
      </c>
      <c r="AR16" s="286">
        <v>8.1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527</v>
      </c>
      <c r="AL21" s="1138"/>
      <c r="AM21" s="1138"/>
      <c r="AN21" s="1139"/>
      <c r="AO21" s="297">
        <v>6.55</v>
      </c>
      <c r="AP21" s="298">
        <v>6.65</v>
      </c>
      <c r="AQ21" s="299">
        <v>-0.1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528</v>
      </c>
      <c r="AL22" s="1138"/>
      <c r="AM22" s="1138"/>
      <c r="AN22" s="1139"/>
      <c r="AO22" s="302">
        <v>93.9</v>
      </c>
      <c r="AP22" s="303">
        <v>97</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529</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532</v>
      </c>
      <c r="AL32" s="1122"/>
      <c r="AM32" s="1122"/>
      <c r="AN32" s="1123"/>
      <c r="AO32" s="312">
        <v>1093031</v>
      </c>
      <c r="AP32" s="312">
        <v>35998</v>
      </c>
      <c r="AQ32" s="313">
        <v>33124</v>
      </c>
      <c r="AR32" s="314">
        <v>8.6999999999999993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533</v>
      </c>
      <c r="AL33" s="1122"/>
      <c r="AM33" s="1122"/>
      <c r="AN33" s="1123"/>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534</v>
      </c>
      <c r="AL34" s="1122"/>
      <c r="AM34" s="1122"/>
      <c r="AN34" s="1123"/>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535</v>
      </c>
      <c r="AL35" s="1122"/>
      <c r="AM35" s="1122"/>
      <c r="AN35" s="1123"/>
      <c r="AO35" s="312">
        <v>256743</v>
      </c>
      <c r="AP35" s="312">
        <v>8456</v>
      </c>
      <c r="AQ35" s="313">
        <v>9022</v>
      </c>
      <c r="AR35" s="314">
        <v>-6.3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536</v>
      </c>
      <c r="AL36" s="1122"/>
      <c r="AM36" s="1122"/>
      <c r="AN36" s="1123"/>
      <c r="AO36" s="312">
        <v>94976</v>
      </c>
      <c r="AP36" s="312">
        <v>3128</v>
      </c>
      <c r="AQ36" s="313">
        <v>1987</v>
      </c>
      <c r="AR36" s="314">
        <v>57.4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537</v>
      </c>
      <c r="AL37" s="1122"/>
      <c r="AM37" s="1122"/>
      <c r="AN37" s="1123"/>
      <c r="AO37" s="312" t="s">
        <v>519</v>
      </c>
      <c r="AP37" s="312" t="s">
        <v>519</v>
      </c>
      <c r="AQ37" s="313">
        <v>678</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538</v>
      </c>
      <c r="AL38" s="1125"/>
      <c r="AM38" s="1125"/>
      <c r="AN38" s="1126"/>
      <c r="AO38" s="315" t="s">
        <v>519</v>
      </c>
      <c r="AP38" s="315" t="s">
        <v>519</v>
      </c>
      <c r="AQ38" s="316">
        <v>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539</v>
      </c>
      <c r="AL39" s="1125"/>
      <c r="AM39" s="1125"/>
      <c r="AN39" s="1126"/>
      <c r="AO39" s="312" t="s">
        <v>519</v>
      </c>
      <c r="AP39" s="312" t="s">
        <v>519</v>
      </c>
      <c r="AQ39" s="313">
        <v>-3119</v>
      </c>
      <c r="AR39" s="314" t="s">
        <v>519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540</v>
      </c>
      <c r="AL40" s="1122"/>
      <c r="AM40" s="1122"/>
      <c r="AN40" s="1123"/>
      <c r="AO40" s="312">
        <v>-783256</v>
      </c>
      <c r="AP40" s="312">
        <v>-25796</v>
      </c>
      <c r="AQ40" s="313">
        <v>-27108</v>
      </c>
      <c r="AR40" s="314">
        <v>-4.8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304</v>
      </c>
      <c r="AL41" s="1128"/>
      <c r="AM41" s="1128"/>
      <c r="AN41" s="1129"/>
      <c r="AO41" s="312">
        <v>661494</v>
      </c>
      <c r="AP41" s="312">
        <v>21785</v>
      </c>
      <c r="AQ41" s="313">
        <v>14583</v>
      </c>
      <c r="AR41" s="314">
        <v>49.4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510</v>
      </c>
      <c r="AN49" s="1116" t="s">
        <v>544</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1037526</v>
      </c>
      <c r="AN51" s="334">
        <v>33563</v>
      </c>
      <c r="AO51" s="335">
        <v>2.6</v>
      </c>
      <c r="AP51" s="336">
        <v>47387</v>
      </c>
      <c r="AQ51" s="337">
        <v>-9.1999999999999993</v>
      </c>
      <c r="AR51" s="338">
        <v>11.8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502235</v>
      </c>
      <c r="AN52" s="342">
        <v>16247</v>
      </c>
      <c r="AO52" s="343">
        <v>-31</v>
      </c>
      <c r="AP52" s="344">
        <v>24928</v>
      </c>
      <c r="AQ52" s="345">
        <v>0.3</v>
      </c>
      <c r="AR52" s="346">
        <v>-31.3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2025505</v>
      </c>
      <c r="AN53" s="334">
        <v>66046</v>
      </c>
      <c r="AO53" s="335">
        <v>96.8</v>
      </c>
      <c r="AP53" s="336">
        <v>51264</v>
      </c>
      <c r="AQ53" s="337">
        <v>8.1999999999999993</v>
      </c>
      <c r="AR53" s="338">
        <v>88.6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679899</v>
      </c>
      <c r="AN54" s="342">
        <v>22170</v>
      </c>
      <c r="AO54" s="343">
        <v>36.5</v>
      </c>
      <c r="AP54" s="344">
        <v>26040</v>
      </c>
      <c r="AQ54" s="345">
        <v>4.5</v>
      </c>
      <c r="AR54" s="346">
        <v>32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2251119</v>
      </c>
      <c r="AN55" s="334">
        <v>73513</v>
      </c>
      <c r="AO55" s="335">
        <v>11.3</v>
      </c>
      <c r="AP55" s="336">
        <v>52068</v>
      </c>
      <c r="AQ55" s="337">
        <v>1.6</v>
      </c>
      <c r="AR55" s="338">
        <v>9.6999999999999993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1320736</v>
      </c>
      <c r="AN56" s="342">
        <v>43130</v>
      </c>
      <c r="AO56" s="343">
        <v>94.5</v>
      </c>
      <c r="AP56" s="344">
        <v>26936</v>
      </c>
      <c r="AQ56" s="345">
        <v>3.4</v>
      </c>
      <c r="AR56" s="346">
        <v>91.1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1802863</v>
      </c>
      <c r="AN57" s="334">
        <v>59246</v>
      </c>
      <c r="AO57" s="335">
        <v>-19.399999999999999</v>
      </c>
      <c r="AP57" s="336">
        <v>47161</v>
      </c>
      <c r="AQ57" s="337">
        <v>-9.4</v>
      </c>
      <c r="AR57" s="338">
        <v>-10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929053</v>
      </c>
      <c r="AN58" s="342">
        <v>30531</v>
      </c>
      <c r="AO58" s="343">
        <v>-29.2</v>
      </c>
      <c r="AP58" s="344">
        <v>24595</v>
      </c>
      <c r="AQ58" s="345">
        <v>-8.6999999999999993</v>
      </c>
      <c r="AR58" s="346">
        <v>-20.5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886829</v>
      </c>
      <c r="AN59" s="334">
        <v>29207</v>
      </c>
      <c r="AO59" s="335">
        <v>-50.7</v>
      </c>
      <c r="AP59" s="336">
        <v>43423</v>
      </c>
      <c r="AQ59" s="337">
        <v>-7.9</v>
      </c>
      <c r="AR59" s="338">
        <v>-42.8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721870</v>
      </c>
      <c r="AN60" s="342">
        <v>23774</v>
      </c>
      <c r="AO60" s="343">
        <v>-22.1</v>
      </c>
      <c r="AP60" s="344">
        <v>22207</v>
      </c>
      <c r="AQ60" s="345">
        <v>-9.6999999999999993</v>
      </c>
      <c r="AR60" s="346">
        <v>-12.4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1600768</v>
      </c>
      <c r="AN61" s="349">
        <v>52315</v>
      </c>
      <c r="AO61" s="350">
        <v>8.1</v>
      </c>
      <c r="AP61" s="351">
        <v>48261</v>
      </c>
      <c r="AQ61" s="352">
        <v>-3.3</v>
      </c>
      <c r="AR61" s="338">
        <v>11.4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830759</v>
      </c>
      <c r="AN62" s="342">
        <v>27170</v>
      </c>
      <c r="AO62" s="343">
        <v>9.6999999999999993</v>
      </c>
      <c r="AP62" s="344">
        <v>24941</v>
      </c>
      <c r="AQ62" s="345">
        <v>-2</v>
      </c>
      <c r="AR62" s="346">
        <v>11.7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8V78VFHdbVHmkVLDlOcFuzDYlyu0tG7emGgCv3Ta+DHL0rU8xNinUn/t/l/2n21DBF+CoSDiOuwkzCgzv7BoA==" saltValue="I3taLYiUxBFJgXH9ltxe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U+DZ7nGZsegnO5ynmIEVrS5S1vBSIXNM4bhh/InxADtZNX6Pp6dZFpQsJkp11bk7eUk7VBeJtCdfS/fT90MsaA==" saltValue="uDZJAnADya0A7rhvc+Jw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OEpINSBAqDqi8VMMD/k9gFUYecUu7Qgy30Ji6TSDvc3xNr4J+b+6vUQM7HNp1YCA2Bt5w6zRTkp7tFQioNftkg==" saltValue="b4OPcmKihRWU0sZYABwI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0" t="s">
        <v>3</v>
      </c>
      <c r="D47" s="1140"/>
      <c r="E47" s="1141"/>
      <c r="F47" s="11">
        <v>11.34</v>
      </c>
      <c r="G47" s="12">
        <v>10.14</v>
      </c>
      <c r="H47" s="12">
        <v>8.18</v>
      </c>
      <c r="I47" s="12">
        <v>9.75</v>
      </c>
      <c r="J47" s="13">
        <v>14.37</v>
      </c>
    </row>
    <row r="48" spans="2:10" ht="57.75" customHeight="1" x14ac:dyDescent="0.15">
      <c r="B48" s="14"/>
      <c r="C48" s="1142" t="s">
        <v>4</v>
      </c>
      <c r="D48" s="1142"/>
      <c r="E48" s="1143"/>
      <c r="F48" s="15">
        <v>4.6500000000000004</v>
      </c>
      <c r="G48" s="16">
        <v>4.3499999999999996</v>
      </c>
      <c r="H48" s="16">
        <v>5.82</v>
      </c>
      <c r="I48" s="16">
        <v>9.9700000000000006</v>
      </c>
      <c r="J48" s="17">
        <v>8.8000000000000007</v>
      </c>
    </row>
    <row r="49" spans="2:10" ht="57.75" customHeight="1" thickBot="1" x14ac:dyDescent="0.2">
      <c r="B49" s="18"/>
      <c r="C49" s="1144" t="s">
        <v>5</v>
      </c>
      <c r="D49" s="1144"/>
      <c r="E49" s="1145"/>
      <c r="F49" s="19" t="s">
        <v>565</v>
      </c>
      <c r="G49" s="20" t="s">
        <v>566</v>
      </c>
      <c r="H49" s="20">
        <v>0.18</v>
      </c>
      <c r="I49" s="20">
        <v>6.46</v>
      </c>
      <c r="J49" s="21">
        <v>2.74</v>
      </c>
    </row>
    <row r="50" spans="2:10" x14ac:dyDescent="0.15"/>
  </sheetData>
  <sheetProtection algorithmName="SHA-512" hashValue="uuuVDqiRFNxO99V2GXIOnPkOUKzDzivGC/WjvBVPhmhY1yTHxjoChb0MyzLfj6cgsXO3LNfs/wi0XXOLINcuNQ==" saltValue="cPGcbbLFVwWwTXGreZyL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2024-03-21T02:12:02Z</cp:lastPrinted>
  <dcterms:created xsi:type="dcterms:W3CDTF">2024-02-05T03:09:09Z</dcterms:created>
  <dcterms:modified xsi:type="dcterms:W3CDTF">2024-03-25T06:29:34Z</dcterms:modified>
  <cp:category/>
</cp:coreProperties>
</file>