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R:\財政課\財政係\財政係【共通】\【B-0-0-1】　財政関係一般文書\令和０５年度（財政関係一般文書）\02　県（地方局）照会・報告\R06.03.05【315〆】令和４年度財政状況資料集の作成等について\04　回答\"/>
    </mc:Choice>
  </mc:AlternateContent>
  <xr:revisionPtr revIDLastSave="0" documentId="13_ncr:1_{095FF8A7-6843-4612-98B4-6084EF785913}"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C35" i="10"/>
  <c r="BW34" i="10"/>
  <c r="BW35" i="10" s="1"/>
  <c r="BW36" i="10" s="1"/>
  <c r="BW37" i="10" s="1"/>
  <c r="BW38" i="10" s="1"/>
  <c r="BW39" i="10" s="1"/>
  <c r="BW40" i="10" s="1"/>
  <c r="BW41" i="10" s="1"/>
  <c r="BW42" i="10" s="1"/>
  <c r="BW43" i="10" s="1"/>
  <c r="BE34" i="10"/>
  <c r="C34" i="10"/>
  <c r="CO34" i="10" l="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alcChain>
</file>

<file path=xl/sharedStrings.xml><?xml version="1.0" encoding="utf-8"?>
<sst xmlns="http://schemas.openxmlformats.org/spreadsheetml/2006/main" count="1185" uniqueCount="608">
  <si>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</si>
  <si>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</si>
  <si>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</si>
  <si>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</si>
  <si>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</si>
  <si>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</si>
  <si>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</si>
  <si>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</si>
  <si>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</si>
  <si>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</si>
  <si>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</si>
  <si>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</si>
  <si>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</si>
  <si>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</si>
  <si>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</si>
  <si>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</si>
  <si>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</si>
  <si>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</si>
  <si>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</si>
  <si>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</si>
  <si>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</si>
  <si>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</si>
  <si>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</si>
  <si>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</si>
  <si>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</si>
  <si>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</si>
  <si>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</si>
  <si>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</si>
  <si>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</si>
  <si>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</si>
  <si>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</si>
  <si>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</si>
  <si>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</si>
  <si>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</si>
  <si>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</si>
  <si>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</si>
  <si>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</si>
  <si>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</si>
  <si>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</si>
  <si>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</si>
  <si>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</si>
  <si>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</si>
  <si>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</si>
  <si>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</si>
  <si>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</si>
  <si>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</si>
  <si>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</si>
  <si>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</si>
  <si>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</si>
  <si>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</si>
  <si>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</si>
  <si>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</si>
  <si>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</si>
  <si>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</si>
  <si>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</si>
  <si>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</si>
  <si>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</si>
  <si>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</si>
  <si>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</si>
  <si>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</si>
  <si>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</si>
  <si>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</si>
  <si>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</si>
  <si>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</si>
  <si>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</si>
  <si>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</si>
  <si>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</si>
  <si>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</si>
  <si>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</si>
  <si>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</si>
  <si>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</si>
  <si>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</si>
  <si>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</si>
  <si>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</si>
  <si>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</si>
  <si>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</si>
  <si>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</si>
  <si>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</si>
  <si>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</si>
  <si>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</si>
  <si>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</si>
  <si>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</si>
  <si>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</si>
  <si>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</si>
  <si>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</si>
  <si>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</si>
  <si>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</si>
  <si>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Ⅴ－２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</si>
  <si>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</si>
  <si>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</si>
  <si>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</si>
  <si>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</si>
  <si>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</si>
  <si>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</si>
  <si>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</si>
  <si>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</si>
  <si>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</si>
  <si>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</si>
  <si>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</si>
  <si>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</si>
  <si>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松前町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</si>
  <si>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</si>
  <si>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</si>
  <si>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</si>
  <si>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</si>
  <si>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</si>
  <si>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</si>
  <si>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</si>
  <si>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</si>
  <si>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</si>
  <si>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</si>
  <si>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</si>
  <si>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</si>
  <si>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</si>
  <si>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</si>
  <si>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</si>
  <si>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</si>
  <si>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</si>
  <si>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</si>
  <si>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</si>
  <si>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</si>
  <si>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</si>
  <si>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</si>
  <si>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</si>
  <si>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</si>
  <si>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</si>
  <si>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</si>
  <si>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</si>
  <si>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</si>
  <si>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</si>
  <si>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</si>
  <si>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</si>
  <si>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</si>
  <si>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</si>
  <si>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</si>
  <si>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</si>
  <si>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</si>
  <si>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</si>
  <si>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</si>
  <si>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</si>
  <si>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</si>
  <si>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</si>
  <si>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</si>
  <si>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</si>
  <si>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</si>
  <si>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</si>
  <si>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</si>
  <si>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</si>
  <si>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</si>
  <si>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</si>
  <si>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</si>
  <si>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</si>
  <si>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</si>
  <si>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</si>
  <si>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</si>
  <si>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</si>
  <si>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</si>
  <si>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</si>
  <si>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</si>
  <si>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</si>
  <si>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</si>
  <si>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</si>
  <si>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</si>
  <si>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</si>
  <si>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</si>
  <si>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</si>
  <si>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</si>
  <si>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</si>
  <si>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</si>
  <si>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</si>
  <si>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</si>
  <si>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</si>
  <si>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</si>
  <si>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</si>
  <si>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</si>
  <si>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</si>
  <si>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</si>
  <si>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</si>
  <si>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</si>
  <si>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</si>
  <si>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</si>
  <si>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</si>
  <si>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</si>
  <si>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</si>
  <si>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</si>
  <si>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</si>
  <si>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</si>
  <si>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</si>
  <si>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</si>
  <si>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</si>
  <si>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</si>
  <si>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</si>
  <si>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</si>
  <si>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</si>
  <si>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</si>
  <si>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</si>
  <si>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</si>
  <si>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</si>
  <si>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</si>
  <si>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</si>
  <si>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</si>
  <si>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</si>
  <si>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</si>
  <si>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</si>
  <si>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</si>
  <si>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</si>
  <si>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</si>
  <si>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</si>
  <si>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</si>
  <si>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</si>
  <si>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</si>
  <si>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</si>
  <si>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</si>
  <si>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</si>
  <si>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</si>
  <si>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</si>
  <si>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</si>
  <si>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</si>
  <si>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</si>
  <si>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愛媛県松前町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</si>
  <si>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</si>
  <si>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</si>
  <si>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</si>
  <si>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</si>
  <si>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</si>
  <si>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</si>
  <si>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</si>
  <si>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</si>
  <si>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</si>
  <si>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</si>
  <si>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</si>
  <si>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</si>
  <si>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</si>
  <si>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</si>
  <si>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</si>
  <si>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</si>
  <si>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</si>
  <si>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</si>
  <si>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</si>
  <si>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</si>
  <si>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</si>
  <si>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</si>
  <si>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</si>
  <si>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</si>
  <si>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</si>
  <si>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</si>
  <si>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</si>
  <si>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</si>
  <si>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</si>
  <si>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</si>
  <si>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</si>
  <si>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</si>
  <si>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</si>
  <si>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</si>
  <si>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</si>
  <si>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</si>
  <si>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</si>
  <si>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</si>
  <si>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</si>
  <si>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</si>
  <si>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</si>
  <si>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</si>
  <si>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</si>
  <si>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</si>
  <si>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</si>
  <si>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</si>
  <si>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</si>
  <si>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</si>
  <si>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</si>
  <si>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</si>
  <si>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</si>
  <si>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</si>
  <si>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</si>
  <si>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</si>
  <si>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</si>
  <si>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</si>
  <si>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</si>
  <si>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</si>
  <si>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</si>
  <si>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</si>
  <si>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</si>
  <si>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</si>
  <si>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</si>
  <si>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</si>
  <si>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</si>
  <si>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</si>
  <si>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</si>
  <si>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</si>
  <si>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</si>
  <si>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</si>
  <si>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</si>
  <si>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</si>
  <si>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</si>
  <si>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</si>
  <si>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</si>
  <si>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</si>
  <si>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</si>
  <si>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</si>
  <si>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</si>
  <si>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</si>
  <si>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</si>
  <si>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</si>
  <si>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</si>
  <si>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</si>
  <si>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</si>
  <si>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</si>
  <si>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</si>
  <si>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</si>
  <si>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</si>
  <si>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</si>
  <si>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</si>
  <si>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</si>
  <si>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</si>
  <si>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</si>
  <si>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</si>
  <si>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</si>
  <si>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</si>
  <si>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</si>
  <si>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</si>
  <si>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</si>
  <si>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</si>
  <si>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</si>
  <si>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</si>
  <si>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</si>
  <si>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</si>
  <si>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</si>
  <si>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</si>
  <si>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</si>
  <si>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</si>
  <si>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</si>
  <si>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</si>
  <si>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</si>
  <si>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</si>
  <si>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</si>
  <si>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</si>
  <si>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</si>
  <si>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</si>
  <si>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</si>
  <si>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</si>
  <si>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</si>
  <si>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</si>
  <si>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</si>
  <si>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</si>
  <si>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</si>
  <si>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</si>
  <si>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</si>
  <si>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</si>
  <si>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</si>
  <si>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</si>
  <si>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</si>
  <si>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</si>
  <si>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</si>
  <si>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</si>
  <si>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</si>
  <si>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</si>
  <si>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</si>
  <si>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</si>
  <si>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</si>
  <si>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</si>
  <si>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</si>
  <si>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</si>
  <si>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</si>
  <si>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</si>
  <si>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</si>
  <si>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</si>
  <si>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</si>
  <si>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</si>
  <si>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</si>
  <si>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</si>
  <si>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</si>
  <si>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</si>
  <si>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</si>
  <si>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愛媛県松前町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</si>
  <si>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</si>
  <si>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</si>
  <si>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</si>
  <si>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</si>
  <si>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</si>
  <si>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</si>
  <si>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</si>
  <si>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</si>
  <si>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</si>
  <si>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</si>
  <si>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</si>
  <si>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</si>
  <si>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</si>
  <si>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</si>
  <si>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</si>
  <si>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</si>
  <si>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</si>
  <si>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</si>
  <si>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</si>
  <si>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</si>
  <si>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</si>
  <si>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</si>
  <si>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</si>
  <si>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</si>
  <si>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</si>
  <si>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</si>
  <si>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</si>
  <si>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</si>
  <si>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</si>
  <si>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</si>
  <si>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</si>
  <si>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</si>
  <si>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</si>
  <si>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</si>
  <si>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</si>
  <si>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</si>
  <si>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後期高齢者医療特別会計</t>
    <phoneticPr fontId="5"/>
  </si>
  <si>
    <t>介護保険特別会計（介護サービス事業勘定）</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</si>
  <si>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</si>
  <si>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</si>
  <si>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</si>
  <si>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</si>
  <si>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</si>
  <si>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</si>
  <si>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</si>
  <si>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</si>
  <si>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</si>
  <si>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</si>
  <si>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</si>
  <si>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</si>
  <si>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</si>
  <si>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</si>
  <si>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</si>
  <si>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</si>
  <si>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</si>
  <si>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</si>
  <si>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</si>
  <si>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</si>
  <si>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</si>
  <si>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</si>
  <si>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</si>
  <si>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</si>
  <si>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</si>
  <si>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</si>
  <si>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</si>
  <si>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</si>
  <si>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</si>
  <si>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</si>
  <si>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</si>
  <si>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</si>
  <si>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</si>
  <si>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</si>
  <si>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</si>
  <si>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</si>
  <si>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</si>
  <si>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</si>
  <si>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</si>
  <si>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</si>
  <si>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</si>
  <si>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</si>
  <si>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</si>
  <si>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</si>
  <si>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</si>
  <si>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</si>
  <si>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</si>
  <si>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</si>
  <si>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</si>
  <si>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</si>
  <si>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</si>
  <si>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</si>
  <si>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</si>
  <si>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</si>
  <si>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</si>
  <si>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</si>
  <si>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</si>
  <si>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</si>
  <si>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</si>
  <si>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</si>
  <si>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</si>
  <si>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</si>
  <si>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</si>
  <si>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</si>
  <si>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</si>
  <si>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</si>
  <si>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</si>
  <si>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</si>
  <si>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</si>
  <si>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</si>
  <si>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</si>
  <si>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</si>
  <si>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</si>
  <si>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</si>
  <si>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</si>
  <si>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</si>
  <si>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</si>
  <si>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</si>
  <si>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</si>
  <si>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</si>
  <si>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</si>
  <si>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</si>
  <si>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</si>
  <si>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</si>
  <si>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</si>
  <si>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</si>
  <si>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</si>
  <si>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</si>
  <si>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</si>
  <si>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</si>
  <si>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</si>
  <si>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</si>
  <si>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</si>
  <si>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</si>
  <si>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</si>
  <si>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</si>
  <si>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</si>
  <si>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</si>
  <si>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</si>
  <si>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</si>
  <si>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</si>
  <si>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</si>
  <si>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</si>
  <si>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</si>
  <si>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</si>
  <si>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</si>
  <si>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</si>
  <si>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</si>
  <si>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</si>
  <si>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</si>
  <si>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</si>
  <si>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</si>
  <si>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</si>
  <si>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</si>
  <si>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</si>
  <si>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</si>
  <si>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</si>
  <si>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</si>
  <si>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</si>
  <si>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</si>
  <si>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</si>
  <si>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</si>
  <si>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</si>
  <si>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</si>
  <si>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</si>
  <si>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</si>
  <si>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</si>
  <si>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</si>
  <si>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</si>
  <si>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</si>
  <si>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</si>
  <si>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</si>
  <si>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</si>
  <si>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</si>
  <si>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</si>
  <si>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</si>
  <si>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</si>
  <si>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</si>
  <si>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</si>
  <si>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</si>
  <si>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</si>
  <si>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</si>
  <si>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</si>
  <si>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</si>
  <si>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</si>
  <si>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</si>
  <si>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</si>
  <si>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</si>
  <si>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</si>
  <si>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</si>
  <si>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</si>
  <si>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</si>
  <si>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</si>
  <si>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</si>
  <si>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0.24</t>
  </si>
  <si>
    <t>▲ 1.47</t>
  </si>
  <si>
    <t>水道事業会計</t>
  </si>
  <si>
    <t>一般会計</t>
  </si>
  <si>
    <t>国民健康保険特別会計</t>
  </si>
  <si>
    <t>介護保険特別会計（保険事業勘定）</t>
  </si>
  <si>
    <t>下水道事業会計</t>
  </si>
  <si>
    <t>後期高齢者医療特別会計</t>
  </si>
  <si>
    <t>介護保険特別会計（介護サービス事業勘定）</t>
  </si>
  <si>
    <t>その他会計（赤字）</t>
  </si>
  <si>
    <t>その他会計（黒字）</t>
  </si>
  <si>
    <t>（百万円）</t>
    <phoneticPr fontId="5"/>
  </si>
  <si>
    <t>H30</t>
    <phoneticPr fontId="5"/>
  </si>
  <si>
    <t>R01</t>
    <phoneticPr fontId="5"/>
  </si>
  <si>
    <t>R02</t>
    <phoneticPr fontId="5"/>
  </si>
  <si>
    <t>R03</t>
    <phoneticPr fontId="5"/>
  </si>
  <si>
    <t>R04</t>
    <phoneticPr fontId="5"/>
  </si>
  <si>
    <t>松前町土地開発公社</t>
    <rPh sb="0" eb="3">
      <t>マサキチョウ</t>
    </rPh>
    <rPh sb="3" eb="5">
      <t>トチ</t>
    </rPh>
    <rPh sb="5" eb="7">
      <t>カイハツ</t>
    </rPh>
    <rPh sb="7" eb="9">
      <t>コウシャ</t>
    </rPh>
    <phoneticPr fontId="2"/>
  </si>
  <si>
    <t>-</t>
    <phoneticPr fontId="2"/>
  </si>
  <si>
    <t>松山広域福祉施設事務組合（一般会計）</t>
    <rPh sb="13" eb="15">
      <t>イッパン</t>
    </rPh>
    <rPh sb="15" eb="17">
      <t>カイケイ</t>
    </rPh>
    <phoneticPr fontId="19"/>
  </si>
  <si>
    <t>松山広域福祉施設事務組合（公営企業会計）</t>
    <rPh sb="13" eb="15">
      <t>コウエイ</t>
    </rPh>
    <rPh sb="15" eb="17">
      <t>キギョウ</t>
    </rPh>
    <rPh sb="17" eb="19">
      <t>カイケイ</t>
    </rPh>
    <phoneticPr fontId="19"/>
  </si>
  <si>
    <t>愛媛県市町総合事務組合（退職手当事業分）</t>
    <rPh sb="12" eb="14">
      <t>タイショク</t>
    </rPh>
    <rPh sb="14" eb="16">
      <t>テアテ</t>
    </rPh>
    <rPh sb="16" eb="18">
      <t>ジギョウ</t>
    </rPh>
    <rPh sb="18" eb="19">
      <t>ブン</t>
    </rPh>
    <phoneticPr fontId="19"/>
  </si>
  <si>
    <t>愛媛県市町総合事務組合（消防補償事業分）</t>
  </si>
  <si>
    <t>愛媛県市町総合事務組合（交通災害事業分）</t>
  </si>
  <si>
    <t>愛媛県市町総合事務組合（自治会館事業分）</t>
  </si>
  <si>
    <t>愛媛県市町総合事務組合（議員公務災害事業分）</t>
  </si>
  <si>
    <t>愛媛県市町総合事務組合（共通経費分）</t>
  </si>
  <si>
    <t>伊予市松前町共立衛生組合</t>
  </si>
  <si>
    <t>伊予市・伊予郡養護老人ホーム組合</t>
  </si>
  <si>
    <t>伊予地区ごみ処理施設管理組合</t>
  </si>
  <si>
    <t>伊予消防等事務組合</t>
  </si>
  <si>
    <t>伊予市外二町共有物組合</t>
    <rPh sb="0" eb="3">
      <t>イヨシ</t>
    </rPh>
    <rPh sb="3" eb="6">
      <t>ソトニチョウ</t>
    </rPh>
    <rPh sb="6" eb="9">
      <t>キョウユウブツ</t>
    </rPh>
    <rPh sb="9" eb="11">
      <t>クミアイ</t>
    </rPh>
    <phoneticPr fontId="19"/>
  </si>
  <si>
    <t>愛媛地方税滞納整理機構</t>
  </si>
  <si>
    <t>愛媛県後期高齢者医療広域連合（一般会計）</t>
    <rPh sb="15" eb="17">
      <t>イッパン</t>
    </rPh>
    <rPh sb="17" eb="19">
      <t>カイケイ</t>
    </rPh>
    <phoneticPr fontId="19"/>
  </si>
  <si>
    <t>愛媛県後期高齢者医療広域連合（後期高齢者医療特別会計）</t>
  </si>
  <si>
    <t>-</t>
    <phoneticPr fontId="2"/>
  </si>
  <si>
    <t>土地開発基金</t>
    <rPh sb="0" eb="2">
      <t>トチ</t>
    </rPh>
    <rPh sb="2" eb="4">
      <t>カイハツ</t>
    </rPh>
    <rPh sb="4" eb="6">
      <t>キキン</t>
    </rPh>
    <phoneticPr fontId="5"/>
  </si>
  <si>
    <t>大規模地震災害対策基金</t>
    <rPh sb="0" eb="3">
      <t>ダイキボ</t>
    </rPh>
    <rPh sb="3" eb="5">
      <t>ジシン</t>
    </rPh>
    <rPh sb="5" eb="7">
      <t>サイガイ</t>
    </rPh>
    <rPh sb="7" eb="9">
      <t>タイサク</t>
    </rPh>
    <rPh sb="9" eb="11">
      <t>キキン</t>
    </rPh>
    <phoneticPr fontId="5"/>
  </si>
  <si>
    <t>公共施設維持管理基金</t>
    <rPh sb="0" eb="2">
      <t>コウキョウ</t>
    </rPh>
    <rPh sb="2" eb="4">
      <t>シセツ</t>
    </rPh>
    <rPh sb="4" eb="6">
      <t>イジ</t>
    </rPh>
    <rPh sb="6" eb="8">
      <t>カンリ</t>
    </rPh>
    <rPh sb="8" eb="10">
      <t>キキン</t>
    </rPh>
    <phoneticPr fontId="5"/>
  </si>
  <si>
    <t>地域福祉基金</t>
    <rPh sb="0" eb="2">
      <t>チイキ</t>
    </rPh>
    <rPh sb="2" eb="4">
      <t>フクシ</t>
    </rPh>
    <rPh sb="4" eb="6">
      <t>キキン</t>
    </rPh>
    <phoneticPr fontId="5"/>
  </si>
  <si>
    <t>森林環境譲与税基金</t>
    <rPh sb="0" eb="2">
      <t>シンリン</t>
    </rPh>
    <rPh sb="2" eb="4">
      <t>カンキョウ</t>
    </rPh>
    <rPh sb="4" eb="6">
      <t>ジョウヨ</t>
    </rPh>
    <rPh sb="6" eb="7">
      <t>ゼイ</t>
    </rPh>
    <rPh sb="7" eb="9">
      <t>キキン</t>
    </rPh>
    <phoneticPr fontId="5"/>
  </si>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</sst>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6" xfId="12" quotePrefix="1"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47387</c:v>
                </c:pt>
                <c:pt idx="1">
                  <c:v>51264</c:v>
                </c:pt>
                <c:pt idx="2">
                  <c:v>52068</c:v>
                </c:pt>
                <c:pt idx="3">
                  <c:v>47161</c:v>
                </c:pt>
                <c:pt idx="4">
                  <c:v>43423</c:v>
                </c:pt>
              </c:numCache>
            </c:numRef>
          </c:val>
          <c:smooth val="0"/>
          <c:extLst>
            <c:ext xmlns:c16="http://schemas.microsoft.com/office/drawing/2014/chart" uri="{C3380CC4-5D6E-409C-BE32-E72D297353CC}">
              <c16:uniqueId val="{00000000-89CA-4EA4-B42B-D4CE38FCDD2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33563</c:v>
                </c:pt>
                <c:pt idx="1">
                  <c:v>66046</c:v>
                </c:pt>
                <c:pt idx="2">
                  <c:v>73513</c:v>
                </c:pt>
                <c:pt idx="3">
                  <c:v>59246</c:v>
                </c:pt>
                <c:pt idx="4">
                  <c:v>29207</c:v>
                </c:pt>
              </c:numCache>
            </c:numRef>
          </c:val>
          <c:smooth val="0"/>
          <c:extLst>
            <c:ext xmlns:c16="http://schemas.microsoft.com/office/drawing/2014/chart" uri="{C3380CC4-5D6E-409C-BE32-E72D297353CC}">
              <c16:uniqueId val="{00000001-89CA-4EA4-B42B-D4CE38FCDD2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4.6500000000000004</c:v>
                </c:pt>
                <c:pt idx="1">
                  <c:v>4.3499999999999996</c:v>
                </c:pt>
                <c:pt idx="2">
                  <c:v>5.82</c:v>
                </c:pt>
                <c:pt idx="3">
                  <c:v>9.9700000000000006</c:v>
                </c:pt>
                <c:pt idx="4">
                  <c:v>8.8000000000000007</c:v>
                </c:pt>
              </c:numCache>
            </c:numRef>
          </c:val>
          <c:extLst>
            <c:ext xmlns:c16="http://schemas.microsoft.com/office/drawing/2014/chart" uri="{C3380CC4-5D6E-409C-BE32-E72D297353CC}">
              <c16:uniqueId val="{00000000-88A2-4884-94A3-90FEEFDB080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11.34</c:v>
                </c:pt>
                <c:pt idx="1">
                  <c:v>10.14</c:v>
                </c:pt>
                <c:pt idx="2">
                  <c:v>8.18</c:v>
                </c:pt>
                <c:pt idx="3">
                  <c:v>9.75</c:v>
                </c:pt>
                <c:pt idx="4">
                  <c:v>14.37</c:v>
                </c:pt>
              </c:numCache>
            </c:numRef>
          </c:val>
          <c:extLst>
            <c:ext xmlns:c16="http://schemas.microsoft.com/office/drawing/2014/chart" uri="{C3380CC4-5D6E-409C-BE32-E72D297353CC}">
              <c16:uniqueId val="{00000001-88A2-4884-94A3-90FEEFDB080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-0.24</c:v>
                </c:pt>
                <c:pt idx="1">
                  <c:v>-1.47</c:v>
                </c:pt>
                <c:pt idx="2">
                  <c:v>0.18</c:v>
                </c:pt>
                <c:pt idx="3">
                  <c:v>6.46</c:v>
                </c:pt>
                <c:pt idx="4">
                  <c:v>2.74</c:v>
                </c:pt>
              </c:numCache>
            </c:numRef>
          </c:val>
          <c:smooth val="0"/>
          <c:extLst>
            <c:ext xmlns:c16="http://schemas.microsoft.com/office/drawing/2014/chart" uri="{C3380CC4-5D6E-409C-BE32-E72D297353CC}">
              <c16:uniqueId val="{00000002-88A2-4884-94A3-90FEEFDB080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7.0000000000000007E-2</c:v>
                </c:pt>
                <c:pt idx="2">
                  <c:v>#N/A</c:v>
                </c:pt>
                <c:pt idx="3">
                  <c:v>0.46</c:v>
                </c:pt>
                <c:pt idx="4">
                  <c:v>0</c:v>
                </c:pt>
                <c:pt idx="5">
                  <c:v>0</c:v>
                </c:pt>
                <c:pt idx="6">
                  <c:v>0</c:v>
                </c:pt>
                <c:pt idx="7">
                  <c:v>0</c:v>
                </c:pt>
                <c:pt idx="8">
                  <c:v>0</c:v>
                </c:pt>
                <c:pt idx="9">
                  <c:v>0</c:v>
                </c:pt>
              </c:numCache>
            </c:numRef>
          </c:val>
          <c:extLst>
            <c:ext xmlns:c16="http://schemas.microsoft.com/office/drawing/2014/chart" uri="{C3380CC4-5D6E-409C-BE32-E72D297353CC}">
              <c16:uniqueId val="{00000000-FA5B-4117-8B8C-3C416A32CE8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A5B-4117-8B8C-3C416A32CE8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A5B-4117-8B8C-3C416A32CE8D}"/>
            </c:ext>
          </c:extLst>
        </c:ser>
        <c:ser>
          <c:idx val="3"/>
          <c:order val="3"/>
          <c:tx>
            <c:strRef>
              <c:f>データシート!$A$30</c:f>
              <c:strCache>
                <c:ptCount val="1"/>
                <c:pt idx="0">
                  <c:v>介護保険特別会計（介護サービス事業勘定）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0.01</c:v>
                </c:pt>
                <c:pt idx="2">
                  <c:v>#N/A</c:v>
                </c:pt>
                <c:pt idx="3">
                  <c:v>0.02</c:v>
                </c:pt>
                <c:pt idx="4">
                  <c:v>#N/A</c:v>
                </c:pt>
                <c:pt idx="5">
                  <c:v>0.02</c:v>
                </c:pt>
                <c:pt idx="6">
                  <c:v>#N/A</c:v>
                </c:pt>
                <c:pt idx="7">
                  <c:v>0.04</c:v>
                </c:pt>
                <c:pt idx="8">
                  <c:v>#N/A</c:v>
                </c:pt>
                <c:pt idx="9">
                  <c:v>0.06</c:v>
                </c:pt>
              </c:numCache>
            </c:numRef>
          </c:val>
          <c:extLst>
            <c:ext xmlns:c16="http://schemas.microsoft.com/office/drawing/2014/chart" uri="{C3380CC4-5D6E-409C-BE32-E72D297353CC}">
              <c16:uniqueId val="{00000003-FA5B-4117-8B8C-3C416A32CE8D}"/>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0.25</c:v>
                </c:pt>
                <c:pt idx="2">
                  <c:v>#N/A</c:v>
                </c:pt>
                <c:pt idx="3">
                  <c:v>0.24</c:v>
                </c:pt>
                <c:pt idx="4">
                  <c:v>#N/A</c:v>
                </c:pt>
                <c:pt idx="5">
                  <c:v>0.27</c:v>
                </c:pt>
                <c:pt idx="6">
                  <c:v>#N/A</c:v>
                </c:pt>
                <c:pt idx="7">
                  <c:v>0.25</c:v>
                </c:pt>
                <c:pt idx="8">
                  <c:v>#N/A</c:v>
                </c:pt>
                <c:pt idx="9">
                  <c:v>0.25</c:v>
                </c:pt>
              </c:numCache>
            </c:numRef>
          </c:val>
          <c:extLst>
            <c:ext xmlns:c16="http://schemas.microsoft.com/office/drawing/2014/chart" uri="{C3380CC4-5D6E-409C-BE32-E72D297353CC}">
              <c16:uniqueId val="{00000004-FA5B-4117-8B8C-3C416A32CE8D}"/>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c:v>
                </c:pt>
                <c:pt idx="1">
                  <c:v>0</c:v>
                </c:pt>
                <c:pt idx="2">
                  <c:v>0</c:v>
                </c:pt>
                <c:pt idx="3">
                  <c:v>0</c:v>
                </c:pt>
                <c:pt idx="4">
                  <c:v>#N/A</c:v>
                </c:pt>
                <c:pt idx="5">
                  <c:v>0.68</c:v>
                </c:pt>
                <c:pt idx="6">
                  <c:v>#N/A</c:v>
                </c:pt>
                <c:pt idx="7">
                  <c:v>0.88</c:v>
                </c:pt>
                <c:pt idx="8">
                  <c:v>#N/A</c:v>
                </c:pt>
                <c:pt idx="9">
                  <c:v>0.95</c:v>
                </c:pt>
              </c:numCache>
            </c:numRef>
          </c:val>
          <c:extLst>
            <c:ext xmlns:c16="http://schemas.microsoft.com/office/drawing/2014/chart" uri="{C3380CC4-5D6E-409C-BE32-E72D297353CC}">
              <c16:uniqueId val="{00000005-FA5B-4117-8B8C-3C416A32CE8D}"/>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1.29</c:v>
                </c:pt>
                <c:pt idx="2">
                  <c:v>#N/A</c:v>
                </c:pt>
                <c:pt idx="3">
                  <c:v>1.19</c:v>
                </c:pt>
                <c:pt idx="4">
                  <c:v>#N/A</c:v>
                </c:pt>
                <c:pt idx="5">
                  <c:v>0.91</c:v>
                </c:pt>
                <c:pt idx="6">
                  <c:v>#N/A</c:v>
                </c:pt>
                <c:pt idx="7">
                  <c:v>1.08</c:v>
                </c:pt>
                <c:pt idx="8">
                  <c:v>#N/A</c:v>
                </c:pt>
                <c:pt idx="9">
                  <c:v>1.21</c:v>
                </c:pt>
              </c:numCache>
            </c:numRef>
          </c:val>
          <c:extLst>
            <c:ext xmlns:c16="http://schemas.microsoft.com/office/drawing/2014/chart" uri="{C3380CC4-5D6E-409C-BE32-E72D297353CC}">
              <c16:uniqueId val="{00000006-FA5B-4117-8B8C-3C416A32CE8D}"/>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5</c:v>
                </c:pt>
                <c:pt idx="2">
                  <c:v>#N/A</c:v>
                </c:pt>
                <c:pt idx="3">
                  <c:v>3.28</c:v>
                </c:pt>
                <c:pt idx="4">
                  <c:v>#N/A</c:v>
                </c:pt>
                <c:pt idx="5">
                  <c:v>2.41</c:v>
                </c:pt>
                <c:pt idx="6">
                  <c:v>#N/A</c:v>
                </c:pt>
                <c:pt idx="7">
                  <c:v>2.0099999999999998</c:v>
                </c:pt>
                <c:pt idx="8">
                  <c:v>#N/A</c:v>
                </c:pt>
                <c:pt idx="9">
                  <c:v>1.32</c:v>
                </c:pt>
              </c:numCache>
            </c:numRef>
          </c:val>
          <c:extLst>
            <c:ext xmlns:c16="http://schemas.microsoft.com/office/drawing/2014/chart" uri="{C3380CC4-5D6E-409C-BE32-E72D297353CC}">
              <c16:uniqueId val="{00000007-FA5B-4117-8B8C-3C416A32CE8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4.6500000000000004</c:v>
                </c:pt>
                <c:pt idx="2">
                  <c:v>#N/A</c:v>
                </c:pt>
                <c:pt idx="3">
                  <c:v>4.34</c:v>
                </c:pt>
                <c:pt idx="4">
                  <c:v>#N/A</c:v>
                </c:pt>
                <c:pt idx="5">
                  <c:v>5.81</c:v>
                </c:pt>
                <c:pt idx="6">
                  <c:v>#N/A</c:v>
                </c:pt>
                <c:pt idx="7">
                  <c:v>9.9600000000000009</c:v>
                </c:pt>
                <c:pt idx="8">
                  <c:v>#N/A</c:v>
                </c:pt>
                <c:pt idx="9">
                  <c:v>8.7899999999999991</c:v>
                </c:pt>
              </c:numCache>
            </c:numRef>
          </c:val>
          <c:extLst>
            <c:ext xmlns:c16="http://schemas.microsoft.com/office/drawing/2014/chart" uri="{C3380CC4-5D6E-409C-BE32-E72D297353CC}">
              <c16:uniqueId val="{00000008-FA5B-4117-8B8C-3C416A32CE8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15.67</c:v>
                </c:pt>
                <c:pt idx="2">
                  <c:v>#N/A</c:v>
                </c:pt>
                <c:pt idx="3">
                  <c:v>15.61</c:v>
                </c:pt>
                <c:pt idx="4">
                  <c:v>#N/A</c:v>
                </c:pt>
                <c:pt idx="5">
                  <c:v>14.02</c:v>
                </c:pt>
                <c:pt idx="6">
                  <c:v>#N/A</c:v>
                </c:pt>
                <c:pt idx="7">
                  <c:v>12.85</c:v>
                </c:pt>
                <c:pt idx="8">
                  <c:v>#N/A</c:v>
                </c:pt>
                <c:pt idx="9">
                  <c:v>13.09</c:v>
                </c:pt>
              </c:numCache>
            </c:numRef>
          </c:val>
          <c:extLst>
            <c:ext xmlns:c16="http://schemas.microsoft.com/office/drawing/2014/chart" uri="{C3380CC4-5D6E-409C-BE32-E72D297353CC}">
              <c16:uniqueId val="{00000009-FA5B-4117-8B8C-3C416A32CE8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828</c:v>
                </c:pt>
                <c:pt idx="5">
                  <c:v>819</c:v>
                </c:pt>
                <c:pt idx="8">
                  <c:v>797</c:v>
                </c:pt>
                <c:pt idx="11">
                  <c:v>805</c:v>
                </c:pt>
                <c:pt idx="14">
                  <c:v>784</c:v>
                </c:pt>
              </c:numCache>
            </c:numRef>
          </c:val>
          <c:extLst>
            <c:ext xmlns:c16="http://schemas.microsoft.com/office/drawing/2014/chart" uri="{C3380CC4-5D6E-409C-BE32-E72D297353CC}">
              <c16:uniqueId val="{00000000-F7A6-4654-887C-39B3B4F2919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7A6-4654-887C-39B3B4F2919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7A6-4654-887C-39B3B4F2919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51</c:v>
                </c:pt>
                <c:pt idx="3">
                  <c:v>59</c:v>
                </c:pt>
                <c:pt idx="6">
                  <c:v>61</c:v>
                </c:pt>
                <c:pt idx="9">
                  <c:v>70</c:v>
                </c:pt>
                <c:pt idx="12">
                  <c:v>95</c:v>
                </c:pt>
              </c:numCache>
            </c:numRef>
          </c:val>
          <c:extLst>
            <c:ext xmlns:c16="http://schemas.microsoft.com/office/drawing/2014/chart" uri="{C3380CC4-5D6E-409C-BE32-E72D297353CC}">
              <c16:uniqueId val="{00000003-F7A6-4654-887C-39B3B4F2919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261</c:v>
                </c:pt>
                <c:pt idx="3">
                  <c:v>257</c:v>
                </c:pt>
                <c:pt idx="6">
                  <c:v>249</c:v>
                </c:pt>
                <c:pt idx="9">
                  <c:v>242</c:v>
                </c:pt>
                <c:pt idx="12">
                  <c:v>257</c:v>
                </c:pt>
              </c:numCache>
            </c:numRef>
          </c:val>
          <c:extLst>
            <c:ext xmlns:c16="http://schemas.microsoft.com/office/drawing/2014/chart" uri="{C3380CC4-5D6E-409C-BE32-E72D297353CC}">
              <c16:uniqueId val="{00000004-F7A6-4654-887C-39B3B4F2919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7A6-4654-887C-39B3B4F2919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7A6-4654-887C-39B3B4F2919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990</c:v>
                </c:pt>
                <c:pt idx="3">
                  <c:v>1009</c:v>
                </c:pt>
                <c:pt idx="6">
                  <c:v>1052</c:v>
                </c:pt>
                <c:pt idx="9">
                  <c:v>1087</c:v>
                </c:pt>
                <c:pt idx="12">
                  <c:v>1093</c:v>
                </c:pt>
              </c:numCache>
            </c:numRef>
          </c:val>
          <c:extLst>
            <c:ext xmlns:c16="http://schemas.microsoft.com/office/drawing/2014/chart" uri="{C3380CC4-5D6E-409C-BE32-E72D297353CC}">
              <c16:uniqueId val="{00000007-F7A6-4654-887C-39B3B4F2919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474</c:v>
                </c:pt>
                <c:pt idx="2">
                  <c:v>#N/A</c:v>
                </c:pt>
                <c:pt idx="3">
                  <c:v>#N/A</c:v>
                </c:pt>
                <c:pt idx="4">
                  <c:v>506</c:v>
                </c:pt>
                <c:pt idx="5">
                  <c:v>#N/A</c:v>
                </c:pt>
                <c:pt idx="6">
                  <c:v>#N/A</c:v>
                </c:pt>
                <c:pt idx="7">
                  <c:v>565</c:v>
                </c:pt>
                <c:pt idx="8">
                  <c:v>#N/A</c:v>
                </c:pt>
                <c:pt idx="9">
                  <c:v>#N/A</c:v>
                </c:pt>
                <c:pt idx="10">
                  <c:v>594</c:v>
                </c:pt>
                <c:pt idx="11">
                  <c:v>#N/A</c:v>
                </c:pt>
                <c:pt idx="12">
                  <c:v>#N/A</c:v>
                </c:pt>
                <c:pt idx="13">
                  <c:v>661</c:v>
                </c:pt>
                <c:pt idx="14">
                  <c:v>#N/A</c:v>
                </c:pt>
              </c:numCache>
            </c:numRef>
          </c:val>
          <c:smooth val="0"/>
          <c:extLst>
            <c:ext xmlns:c16="http://schemas.microsoft.com/office/drawing/2014/chart" uri="{C3380CC4-5D6E-409C-BE32-E72D297353CC}">
              <c16:uniqueId val="{00000008-F7A6-4654-887C-39B3B4F2919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9696</c:v>
                </c:pt>
                <c:pt idx="5">
                  <c:v>9630</c:v>
                </c:pt>
                <c:pt idx="8">
                  <c:v>9910</c:v>
                </c:pt>
                <c:pt idx="11">
                  <c:v>9880</c:v>
                </c:pt>
                <c:pt idx="14">
                  <c:v>9535</c:v>
                </c:pt>
              </c:numCache>
            </c:numRef>
          </c:val>
          <c:extLst>
            <c:ext xmlns:c16="http://schemas.microsoft.com/office/drawing/2014/chart" uri="{C3380CC4-5D6E-409C-BE32-E72D297353CC}">
              <c16:uniqueId val="{00000000-5AA8-4535-B1CD-7886DEF63BD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5AA8-4535-B1CD-7886DEF63BD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2141</c:v>
                </c:pt>
                <c:pt idx="5">
                  <c:v>1987</c:v>
                </c:pt>
                <c:pt idx="8">
                  <c:v>1930</c:v>
                </c:pt>
                <c:pt idx="11">
                  <c:v>2266</c:v>
                </c:pt>
                <c:pt idx="14">
                  <c:v>2649</c:v>
                </c:pt>
              </c:numCache>
            </c:numRef>
          </c:val>
          <c:extLst>
            <c:ext xmlns:c16="http://schemas.microsoft.com/office/drawing/2014/chart" uri="{C3380CC4-5D6E-409C-BE32-E72D297353CC}">
              <c16:uniqueId val="{00000002-5AA8-4535-B1CD-7886DEF63BD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AA8-4535-B1CD-7886DEF63BD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AA8-4535-B1CD-7886DEF63BD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AA8-4535-B1CD-7886DEF63BD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682</c:v>
                </c:pt>
                <c:pt idx="3">
                  <c:v>612</c:v>
                </c:pt>
                <c:pt idx="6">
                  <c:v>639</c:v>
                </c:pt>
                <c:pt idx="9">
                  <c:v>567</c:v>
                </c:pt>
                <c:pt idx="12">
                  <c:v>618</c:v>
                </c:pt>
              </c:numCache>
            </c:numRef>
          </c:val>
          <c:extLst>
            <c:ext xmlns:c16="http://schemas.microsoft.com/office/drawing/2014/chart" uri="{C3380CC4-5D6E-409C-BE32-E72D297353CC}">
              <c16:uniqueId val="{00000006-5AA8-4535-B1CD-7886DEF63BD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531</c:v>
                </c:pt>
                <c:pt idx="3">
                  <c:v>494</c:v>
                </c:pt>
                <c:pt idx="6">
                  <c:v>486</c:v>
                </c:pt>
                <c:pt idx="9">
                  <c:v>410</c:v>
                </c:pt>
                <c:pt idx="12">
                  <c:v>324</c:v>
                </c:pt>
              </c:numCache>
            </c:numRef>
          </c:val>
          <c:extLst>
            <c:ext xmlns:c16="http://schemas.microsoft.com/office/drawing/2014/chart" uri="{C3380CC4-5D6E-409C-BE32-E72D297353CC}">
              <c16:uniqueId val="{00000007-5AA8-4535-B1CD-7886DEF63BD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4182</c:v>
                </c:pt>
                <c:pt idx="3">
                  <c:v>3931</c:v>
                </c:pt>
                <c:pt idx="6">
                  <c:v>3636</c:v>
                </c:pt>
                <c:pt idx="9">
                  <c:v>3297</c:v>
                </c:pt>
                <c:pt idx="12">
                  <c:v>3138</c:v>
                </c:pt>
              </c:numCache>
            </c:numRef>
          </c:val>
          <c:extLst>
            <c:ext xmlns:c16="http://schemas.microsoft.com/office/drawing/2014/chart" uri="{C3380CC4-5D6E-409C-BE32-E72D297353CC}">
              <c16:uniqueId val="{00000008-5AA8-4535-B1CD-7886DEF63BD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1955</c:v>
                </c:pt>
                <c:pt idx="6">
                  <c:v>0</c:v>
                </c:pt>
                <c:pt idx="9">
                  <c:v>0</c:v>
                </c:pt>
                <c:pt idx="12">
                  <c:v>0</c:v>
                </c:pt>
              </c:numCache>
            </c:numRef>
          </c:val>
          <c:extLst>
            <c:ext xmlns:c16="http://schemas.microsoft.com/office/drawing/2014/chart" uri="{C3380CC4-5D6E-409C-BE32-E72D297353CC}">
              <c16:uniqueId val="{00000009-5AA8-4535-B1CD-7886DEF63BD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11072</c:v>
                </c:pt>
                <c:pt idx="3">
                  <c:v>11477</c:v>
                </c:pt>
                <c:pt idx="6">
                  <c:v>12410</c:v>
                </c:pt>
                <c:pt idx="9">
                  <c:v>13026</c:v>
                </c:pt>
                <c:pt idx="12">
                  <c:v>12811</c:v>
                </c:pt>
              </c:numCache>
            </c:numRef>
          </c:val>
          <c:extLst>
            <c:ext xmlns:c16="http://schemas.microsoft.com/office/drawing/2014/chart" uri="{C3380CC4-5D6E-409C-BE32-E72D297353CC}">
              <c16:uniqueId val="{0000000A-5AA8-4535-B1CD-7886DEF63BD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4630</c:v>
                </c:pt>
                <c:pt idx="2">
                  <c:v>#N/A</c:v>
                </c:pt>
                <c:pt idx="3">
                  <c:v>#N/A</c:v>
                </c:pt>
                <c:pt idx="4">
                  <c:v>6852</c:v>
                </c:pt>
                <c:pt idx="5">
                  <c:v>#N/A</c:v>
                </c:pt>
                <c:pt idx="6">
                  <c:v>#N/A</c:v>
                </c:pt>
                <c:pt idx="7">
                  <c:v>5331</c:v>
                </c:pt>
                <c:pt idx="8">
                  <c:v>#N/A</c:v>
                </c:pt>
                <c:pt idx="9">
                  <c:v>#N/A</c:v>
                </c:pt>
                <c:pt idx="10">
                  <c:v>5154</c:v>
                </c:pt>
                <c:pt idx="11">
                  <c:v>#N/A</c:v>
                </c:pt>
                <c:pt idx="12">
                  <c:v>#N/A</c:v>
                </c:pt>
                <c:pt idx="13">
                  <c:v>4708</c:v>
                </c:pt>
                <c:pt idx="14">
                  <c:v>#N/A</c:v>
                </c:pt>
              </c:numCache>
            </c:numRef>
          </c:val>
          <c:smooth val="0"/>
          <c:extLst>
            <c:ext xmlns:c16="http://schemas.microsoft.com/office/drawing/2014/chart" uri="{C3380CC4-5D6E-409C-BE32-E72D297353CC}">
              <c16:uniqueId val="{0000000B-5AA8-4535-B1CD-7886DEF63BD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574</c:v>
                </c:pt>
                <c:pt idx="1">
                  <c:v>722</c:v>
                </c:pt>
                <c:pt idx="2">
                  <c:v>1027</c:v>
                </c:pt>
              </c:numCache>
            </c:numRef>
          </c:val>
          <c:extLst>
            <c:ext xmlns:c16="http://schemas.microsoft.com/office/drawing/2014/chart" uri="{C3380CC4-5D6E-409C-BE32-E72D297353CC}">
              <c16:uniqueId val="{00000000-A173-4CFB-B4FF-7C343F42DA6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174</c:v>
                </c:pt>
                <c:pt idx="1">
                  <c:v>349</c:v>
                </c:pt>
                <c:pt idx="2">
                  <c:v>349</c:v>
                </c:pt>
              </c:numCache>
            </c:numRef>
          </c:val>
          <c:extLst>
            <c:ext xmlns:c16="http://schemas.microsoft.com/office/drawing/2014/chart" uri="{C3380CC4-5D6E-409C-BE32-E72D297353CC}">
              <c16:uniqueId val="{00000001-A173-4CFB-B4FF-7C343F42DA6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952</c:v>
                </c:pt>
                <c:pt idx="1">
                  <c:v>969</c:v>
                </c:pt>
                <c:pt idx="2">
                  <c:v>1030</c:v>
                </c:pt>
              </c:numCache>
            </c:numRef>
          </c:val>
          <c:extLst>
            <c:ext xmlns:c16="http://schemas.microsoft.com/office/drawing/2014/chart" uri="{C3380CC4-5D6E-409C-BE32-E72D297353CC}">
              <c16:uniqueId val="{00000002-A173-4CFB-B4FF-7C343F42DA6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6194E133-CBEC-4DBE-8857-AB0718048A28}"/>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E8BDD970-4FB9-4BF1-98F0-03173F0DC70F}"/>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72C55454-EF36-493F-85BD-05DB69A23E03}"/>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7E1CB8B9-CDC6-4936-A25C-13A3AF39CF25}"/>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愛媛県松前町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A9C22320-F89E-4E14-BC92-01BC22727485}"/>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F236E6CF-D493-4DB5-BC01-5DDCB217D9A7}"/>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42601399-3B35-4181-8E55-DAC9A694CA32}"/>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E9615366-5E44-4B87-BE6E-95429AE6D80A}"/>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8D36B770-8B70-4FC4-A6EF-4C2527BF9AC7}"/>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9DAB96AB-F2D5-44A9-88D5-A5DD916F78AA}"/>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30,364
30,118
20.41
12,385,985
11,732,777
628,557
7,144,827
12,811,448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82D75DD3-922E-43B7-B84F-2C048C65F918}"/>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A128A505-0243-4680-809A-3574265BD54E}"/>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5751F20C-F641-4441-B8CA-01E19C4B6B22}"/>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74.0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2A9203B6-A59E-44C0-B457-8B68C65B4DD3}"/>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D039FCEE-0DFD-4282-A4E2-04263275323A}"/>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BC7E536E-DA1F-427A-9305-3B53EC899889}"/>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35EE8B71-A607-4A39-98D0-FCF0E1A230BB}"/>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BC20FF6D-6A7F-4DA4-991D-945CC308D81D}"/>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BE6C5628-6F6C-4618-8FA9-13C9691597BC}"/>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17DBA688-CF1B-4912-B917-EDE84384C038}"/>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DDB37D80-8D4B-4966-888E-B1FE76DA2AC4}"/>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871983AB-C8FE-4C38-A3DD-368D2FE16968}"/>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E19A8ABE-B274-4A56-9DA7-6424DFFE389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184268D9-E0E6-4B41-8DC0-5A0E47D52D9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22272F75-EE11-42E5-8EF4-597834DE019C}"/>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C86B71CE-88A1-45E7-BDCE-F78C9079D64B}"/>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1D79D251-84DF-4BF3-947A-1475CE71634A}"/>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6B7F38B8-C9B2-4B23-86D8-941F4224F5FD}"/>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71ABB1F5-5F49-422D-B0FA-32B3D6399652}"/>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8EB6FE17-3ECC-410F-AE2A-6120BE952CD5}"/>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F7033EB7-08A7-4877-BB36-5A028A5AB90F}"/>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939D3718-EDB2-4A19-8832-5B0E93F26BED}"/>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EBC7F148-4F9D-499C-B7FA-44EB5FBC5EEA}"/>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C72F742E-D3DB-483E-B50A-DE8BEDA2A1AB}"/>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5A84959E-7CB8-443E-B48B-763387090106}"/>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E6FE4DBE-9E0A-4D86-A5C4-7659EAE9EABE}"/>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952B00F5-233D-413B-9277-7B706EC0320D}"/>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EAFF56AF-77DF-4343-93CE-A050A5C1D791}"/>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B0E90C53-2BB5-4940-8501-FC2DFD1D95CE}"/>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47AB249E-BE96-4270-95D1-FBDBCFA978BB}"/>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D6ACDBA0-F645-4267-AE8D-01C850977C55}"/>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64B1622C-339E-48A9-AF93-7108D4775347}"/>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BCAC9F0C-A9D4-4DE7-8D2D-ADB68530D6FF}"/>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3F154E5F-F0CC-4E56-BD49-376AB961778B}"/>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D6609A12-8C20-4BF3-8B9D-2D3CFEF56BC3}"/>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F6E8BC09-E104-47DC-B146-1FEE568FE84A}"/>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47FD7784-13A6-4580-83E6-5E584ABEECE6}"/>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類似団体と比較し、当町は大規模な企業や商業施設が立地していることから地方税収入が多く、財政力が類似団体平均を上回る水準となっている。</a:t>
          </a:r>
        </a:p>
        <a:p>
          <a:r>
            <a:rPr kumimoji="1" lang="ja-JP" altLang="en-US" sz="1300">
              <a:latin typeface="ＭＳ Ｐゴシック" panose="020B0600070205080204" pitchFamily="50" charset="-128"/>
              <a:ea typeface="ＭＳ Ｐゴシック" panose="020B0600070205080204" pitchFamily="50" charset="-128"/>
            </a:rPr>
            <a:t>　今後も適正な税収の確保を図り、高い水準を維持することに努める。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5FC06FD0-ECD2-4C13-BEF6-CC1C6207E48A}"/>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193D5BFF-6373-4245-8FE8-55EE7D2F2062}"/>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CB4EF480-90F8-4E1B-9FD7-49E5242698BB}"/>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791398D1-0C8C-44D5-A71A-1F97A816CBCF}"/>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446D8EC5-0E9C-4178-9889-2C879F8656C4}"/>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BAFA304B-E919-48BF-B0A3-AD308B288AF8}"/>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BD176135-58FE-4176-BA95-BCB712251C49}"/>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EE138C49-99A6-46FD-98BB-E9FC48DE2BD3}"/>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5A1F02CF-81D7-4E52-8472-40592BFF7CD5}"/>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E3511E36-5CF4-4E5F-86F6-6F025A5CCA3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F1C231D8-211E-41BC-83C4-AA35BAEDD26F}"/>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243B9CB3-42B2-4F6F-BB1F-E041802F0319}"/>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2CAF188A-DF32-449F-A9C6-998C703085D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EB48EB2C-F36E-42C7-AFD1-FDD191A73E28}"/>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B548801A-94AC-4E53-996E-C787C3D32C22}"/>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2E8B4874-3786-4D7E-92F7-21DBF035B413}"/>
            </a:ext>
          </a:extLst>
        </xdr:cNvPr>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F8B61F6-62C0-4ADA-A520-576A0C690668}"/>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FD4D270-8211-437E-9073-A8833D2E2166}"/>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id="{4B2A12A4-4A6E-49B1-826E-27D5EFDA5C48}"/>
            </a:ext>
          </a:extLst>
        </xdr:cNvPr>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C5B83992-41A4-4CA9-BF09-D13D7C7F2810}"/>
            </a:ext>
          </a:extLst>
        </xdr:cNvPr>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156633</xdr:rowOff>
    </xdr:from>
    <xdr:to>
      <xdr:col>23</xdr:col>
      <xdr:colOff>133350</xdr:colOff>
      <xdr:row>42</xdr:row>
      <xdr:rowOff>25400</xdr:rowOff>
    </xdr:to>
    <xdr:cxnSp macro="">
      <xdr:nvCxnSpPr>
        <xdr:cNvPr id="69" name="直線コネクタ 68">
          <a:extLst>
            <a:ext uri="{FF2B5EF4-FFF2-40B4-BE49-F238E27FC236}">
              <a16:creationId xmlns:a16="http://schemas.microsoft.com/office/drawing/2014/main" id="{361BF7EB-C20A-40E6-BB07-6EC176090240}"/>
            </a:ext>
          </a:extLst>
        </xdr:cNvPr>
        <xdr:cNvCxnSpPr/>
      </xdr:nvCxnSpPr>
      <xdr:spPr>
        <a:xfrm>
          <a:off x="4114800" y="718608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27110</xdr:rowOff>
    </xdr:from>
    <xdr:ext cx="762000" cy="259045"/>
    <xdr:sp macro="" textlink="">
      <xdr:nvSpPr>
        <xdr:cNvPr id="70" name="財政力平均値テキスト">
          <a:extLst>
            <a:ext uri="{FF2B5EF4-FFF2-40B4-BE49-F238E27FC236}">
              <a16:creationId xmlns:a16="http://schemas.microsoft.com/office/drawing/2014/main" id="{52D90A06-103A-4401-9ADA-F71B89F9290F}"/>
            </a:ext>
          </a:extLst>
        </xdr:cNvPr>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a:extLst>
            <a:ext uri="{FF2B5EF4-FFF2-40B4-BE49-F238E27FC236}">
              <a16:creationId xmlns:a16="http://schemas.microsoft.com/office/drawing/2014/main" id="{E6CA6F76-95B0-4556-9196-8F41D9BFDEE6}"/>
            </a:ext>
          </a:extLst>
        </xdr:cNvPr>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129822</xdr:rowOff>
    </xdr:from>
    <xdr:to>
      <xdr:col>19</xdr:col>
      <xdr:colOff>133350</xdr:colOff>
      <xdr:row>41</xdr:row>
      <xdr:rowOff>156633</xdr:rowOff>
    </xdr:to>
    <xdr:cxnSp macro="">
      <xdr:nvCxnSpPr>
        <xdr:cNvPr id="72" name="直線コネクタ 71">
          <a:extLst>
            <a:ext uri="{FF2B5EF4-FFF2-40B4-BE49-F238E27FC236}">
              <a16:creationId xmlns:a16="http://schemas.microsoft.com/office/drawing/2014/main" id="{BC06C46A-7C59-4454-A8C5-6C7CB80465CF}"/>
            </a:ext>
          </a:extLst>
        </xdr:cNvPr>
        <xdr:cNvCxnSpPr/>
      </xdr:nvCxnSpPr>
      <xdr:spPr>
        <a:xfrm>
          <a:off x="3225800" y="715927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3" name="フローチャート: 判断 72">
          <a:extLst>
            <a:ext uri="{FF2B5EF4-FFF2-40B4-BE49-F238E27FC236}">
              <a16:creationId xmlns:a16="http://schemas.microsoft.com/office/drawing/2014/main" id="{DFD01C92-72CA-4EA3-BC8E-1D4F55F2DB2F}"/>
            </a:ext>
          </a:extLst>
        </xdr:cNvPr>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114599</xdr:rowOff>
    </xdr:from>
    <xdr:ext cx="736600" cy="259045"/>
    <xdr:sp macro="" textlink="">
      <xdr:nvSpPr>
        <xdr:cNvPr id="74" name="テキスト ボックス 73">
          <a:extLst>
            <a:ext uri="{FF2B5EF4-FFF2-40B4-BE49-F238E27FC236}">
              <a16:creationId xmlns:a16="http://schemas.microsoft.com/office/drawing/2014/main" id="{DA43D8DE-F172-4984-8F51-C1D02AB1EC09}"/>
            </a:ext>
          </a:extLst>
        </xdr:cNvPr>
        <xdr:cNvSpPr txBox="1"/>
      </xdr:nvSpPr>
      <xdr:spPr>
        <a:xfrm>
          <a:off x="3733800" y="731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129822</xdr:rowOff>
    </xdr:from>
    <xdr:to>
      <xdr:col>15</xdr:col>
      <xdr:colOff>82550</xdr:colOff>
      <xdr:row>41</xdr:row>
      <xdr:rowOff>129822</xdr:rowOff>
    </xdr:to>
    <xdr:cxnSp macro="">
      <xdr:nvCxnSpPr>
        <xdr:cNvPr id="75" name="直線コネクタ 74">
          <a:extLst>
            <a:ext uri="{FF2B5EF4-FFF2-40B4-BE49-F238E27FC236}">
              <a16:creationId xmlns:a16="http://schemas.microsoft.com/office/drawing/2014/main" id="{579DD3EF-2C70-4A92-8764-73564FDFF579}"/>
            </a:ext>
          </a:extLst>
        </xdr:cNvPr>
        <xdr:cNvCxnSpPr/>
      </xdr:nvCxnSpPr>
      <xdr:spPr>
        <a:xfrm>
          <a:off x="2336800" y="7159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a:extLst>
            <a:ext uri="{FF2B5EF4-FFF2-40B4-BE49-F238E27FC236}">
              <a16:creationId xmlns:a16="http://schemas.microsoft.com/office/drawing/2014/main" id="{B1C72CA3-D09F-4153-990D-BFDAAAE3D39C}"/>
            </a:ext>
          </a:extLst>
        </xdr:cNvPr>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101194</xdr:rowOff>
    </xdr:from>
    <xdr:ext cx="762000" cy="259045"/>
    <xdr:sp macro="" textlink="">
      <xdr:nvSpPr>
        <xdr:cNvPr id="77" name="テキスト ボックス 76">
          <a:extLst>
            <a:ext uri="{FF2B5EF4-FFF2-40B4-BE49-F238E27FC236}">
              <a16:creationId xmlns:a16="http://schemas.microsoft.com/office/drawing/2014/main" id="{0C8B79C1-8C3C-407A-8036-7F899F5E1EF6}"/>
            </a:ext>
          </a:extLst>
        </xdr:cNvPr>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116417</xdr:rowOff>
    </xdr:from>
    <xdr:to>
      <xdr:col>11</xdr:col>
      <xdr:colOff>31750</xdr:colOff>
      <xdr:row>41</xdr:row>
      <xdr:rowOff>129822</xdr:rowOff>
    </xdr:to>
    <xdr:cxnSp macro="">
      <xdr:nvCxnSpPr>
        <xdr:cNvPr id="78" name="直線コネクタ 77">
          <a:extLst>
            <a:ext uri="{FF2B5EF4-FFF2-40B4-BE49-F238E27FC236}">
              <a16:creationId xmlns:a16="http://schemas.microsoft.com/office/drawing/2014/main" id="{B144D6B8-41D1-4517-A198-E991EF8E9226}"/>
            </a:ext>
          </a:extLst>
        </xdr:cNvPr>
        <xdr:cNvCxnSpPr/>
      </xdr:nvCxnSpPr>
      <xdr:spPr>
        <a:xfrm>
          <a:off x="1447800" y="71458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id="{811D7908-D6E8-4AFE-8D01-1E8513990A6D}"/>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80" name="テキスト ボックス 79">
          <a:extLst>
            <a:ext uri="{FF2B5EF4-FFF2-40B4-BE49-F238E27FC236}">
              <a16:creationId xmlns:a16="http://schemas.microsoft.com/office/drawing/2014/main" id="{1AA2E9D0-2AF7-4B59-8964-7F28795F051F}"/>
            </a:ext>
          </a:extLst>
        </xdr:cNvPr>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F0D2044C-6026-4B99-983B-6150FC7D342D}"/>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82" name="テキスト ボックス 81">
          <a:extLst>
            <a:ext uri="{FF2B5EF4-FFF2-40B4-BE49-F238E27FC236}">
              <a16:creationId xmlns:a16="http://schemas.microsoft.com/office/drawing/2014/main" id="{2F213206-B55E-4138-984F-D694355A5DEF}"/>
            </a:ext>
          </a:extLst>
        </xdr:cNvPr>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9BC841CA-EC6B-4F51-8C0F-87F2A991CCBE}"/>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4305392A-B277-4C9E-9393-C3C73F0EBD23}"/>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E929EA4F-0922-483B-89CA-4507FAA12DB8}"/>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84C15107-ADB1-4C01-9B9E-86FF93D8AE5E}"/>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7A8C4250-FA84-47AA-BBFF-5308DD27D95C}"/>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8" name="楕円 87">
          <a:extLst>
            <a:ext uri="{FF2B5EF4-FFF2-40B4-BE49-F238E27FC236}">
              <a16:creationId xmlns:a16="http://schemas.microsoft.com/office/drawing/2014/main" id="{6C43F540-6071-498B-A648-1400CA529E9E}"/>
            </a:ext>
          </a:extLst>
        </xdr:cNvPr>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162577</xdr:rowOff>
    </xdr:from>
    <xdr:ext cx="762000" cy="259045"/>
    <xdr:sp macro="" textlink="">
      <xdr:nvSpPr>
        <xdr:cNvPr id="89" name="財政力該当値テキスト">
          <a:extLst>
            <a:ext uri="{FF2B5EF4-FFF2-40B4-BE49-F238E27FC236}">
              <a16:creationId xmlns:a16="http://schemas.microsoft.com/office/drawing/2014/main" id="{986FEE2C-B410-479E-BC55-EBFB8BF900DC}"/>
            </a:ext>
          </a:extLst>
        </xdr:cNvPr>
        <xdr:cNvSpPr txBox="1"/>
      </xdr:nvSpPr>
      <xdr:spPr>
        <a:xfrm>
          <a:off x="5041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105833</xdr:rowOff>
    </xdr:from>
    <xdr:to>
      <xdr:col>19</xdr:col>
      <xdr:colOff>184150</xdr:colOff>
      <xdr:row>42</xdr:row>
      <xdr:rowOff>35983</xdr:rowOff>
    </xdr:to>
    <xdr:sp macro="" textlink="">
      <xdr:nvSpPr>
        <xdr:cNvPr id="90" name="楕円 89">
          <a:extLst>
            <a:ext uri="{FF2B5EF4-FFF2-40B4-BE49-F238E27FC236}">
              <a16:creationId xmlns:a16="http://schemas.microsoft.com/office/drawing/2014/main" id="{DC60DE6D-DE69-4D4C-BBDB-746AAB05F0C9}"/>
            </a:ext>
          </a:extLst>
        </xdr:cNvPr>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46160</xdr:rowOff>
    </xdr:from>
    <xdr:ext cx="736600" cy="259045"/>
    <xdr:sp macro="" textlink="">
      <xdr:nvSpPr>
        <xdr:cNvPr id="91" name="テキスト ボックス 90">
          <a:extLst>
            <a:ext uri="{FF2B5EF4-FFF2-40B4-BE49-F238E27FC236}">
              <a16:creationId xmlns:a16="http://schemas.microsoft.com/office/drawing/2014/main" id="{1C0A6793-7BA9-400F-BB36-D12AE83829BE}"/>
            </a:ext>
          </a:extLst>
        </xdr:cNvPr>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79022</xdr:rowOff>
    </xdr:from>
    <xdr:to>
      <xdr:col>15</xdr:col>
      <xdr:colOff>133350</xdr:colOff>
      <xdr:row>42</xdr:row>
      <xdr:rowOff>9172</xdr:rowOff>
    </xdr:to>
    <xdr:sp macro="" textlink="">
      <xdr:nvSpPr>
        <xdr:cNvPr id="92" name="楕円 91">
          <a:extLst>
            <a:ext uri="{FF2B5EF4-FFF2-40B4-BE49-F238E27FC236}">
              <a16:creationId xmlns:a16="http://schemas.microsoft.com/office/drawing/2014/main" id="{3452B50B-F037-46DE-BDFF-C4EDADE18874}"/>
            </a:ext>
          </a:extLst>
        </xdr:cNvPr>
        <xdr:cNvSpPr/>
      </xdr:nvSpPr>
      <xdr:spPr>
        <a:xfrm>
          <a:off x="3175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19349</xdr:rowOff>
    </xdr:from>
    <xdr:ext cx="762000" cy="259045"/>
    <xdr:sp macro="" textlink="">
      <xdr:nvSpPr>
        <xdr:cNvPr id="93" name="テキスト ボックス 92">
          <a:extLst>
            <a:ext uri="{FF2B5EF4-FFF2-40B4-BE49-F238E27FC236}">
              <a16:creationId xmlns:a16="http://schemas.microsoft.com/office/drawing/2014/main" id="{33FA70EB-46A7-475F-B1AF-6287656AE495}"/>
            </a:ext>
          </a:extLst>
        </xdr:cNvPr>
        <xdr:cNvSpPr txBox="1"/>
      </xdr:nvSpPr>
      <xdr:spPr>
        <a:xfrm>
          <a:off x="2844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79022</xdr:rowOff>
    </xdr:from>
    <xdr:to>
      <xdr:col>11</xdr:col>
      <xdr:colOff>82550</xdr:colOff>
      <xdr:row>42</xdr:row>
      <xdr:rowOff>9172</xdr:rowOff>
    </xdr:to>
    <xdr:sp macro="" textlink="">
      <xdr:nvSpPr>
        <xdr:cNvPr id="94" name="楕円 93">
          <a:extLst>
            <a:ext uri="{FF2B5EF4-FFF2-40B4-BE49-F238E27FC236}">
              <a16:creationId xmlns:a16="http://schemas.microsoft.com/office/drawing/2014/main" id="{C3265B5B-2A4C-4D36-B777-89BCA7F435BA}"/>
            </a:ext>
          </a:extLst>
        </xdr:cNvPr>
        <xdr:cNvSpPr/>
      </xdr:nvSpPr>
      <xdr:spPr>
        <a:xfrm>
          <a:off x="2286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19349</xdr:rowOff>
    </xdr:from>
    <xdr:ext cx="762000" cy="259045"/>
    <xdr:sp macro="" textlink="">
      <xdr:nvSpPr>
        <xdr:cNvPr id="95" name="テキスト ボックス 94">
          <a:extLst>
            <a:ext uri="{FF2B5EF4-FFF2-40B4-BE49-F238E27FC236}">
              <a16:creationId xmlns:a16="http://schemas.microsoft.com/office/drawing/2014/main" id="{FF17307E-8DF5-4F53-9EA0-A22069926A12}"/>
            </a:ext>
          </a:extLst>
        </xdr:cNvPr>
        <xdr:cNvSpPr txBox="1"/>
      </xdr:nvSpPr>
      <xdr:spPr>
        <a:xfrm>
          <a:off x="1955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96" name="楕円 95">
          <a:extLst>
            <a:ext uri="{FF2B5EF4-FFF2-40B4-BE49-F238E27FC236}">
              <a16:creationId xmlns:a16="http://schemas.microsoft.com/office/drawing/2014/main" id="{90CB3427-1BB5-4207-9F02-1857E6D90231}"/>
            </a:ext>
          </a:extLst>
        </xdr:cNvPr>
        <xdr:cNvSpPr/>
      </xdr:nvSpPr>
      <xdr:spPr>
        <a:xfrm>
          <a:off x="1397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97" name="テキスト ボックス 96">
          <a:extLst>
            <a:ext uri="{FF2B5EF4-FFF2-40B4-BE49-F238E27FC236}">
              <a16:creationId xmlns:a16="http://schemas.microsoft.com/office/drawing/2014/main" id="{3FC0E569-890A-4352-98C5-CF44EBD102F6}"/>
            </a:ext>
          </a:extLst>
        </xdr:cNvPr>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FE8878C2-F13C-4082-A9E1-645CA5A5AEB9}"/>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588748F0-6F98-4C1F-9C28-8E888173CB7E}"/>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6A23B9A0-BBEB-45A6-986A-40DEF2E4BAD8}"/>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A5E3476D-128B-4F8B-8298-6AF858B4981B}"/>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C92C40E4-E3F4-4EF5-9FA6-7121CB53401C}"/>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E8458F1D-DF33-483C-80BF-F9DAD6B16D77}"/>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22C4A56A-9544-4E64-B301-DC88640F8F43}"/>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49B53DB2-8299-4EF7-BD64-CAA1A024EF79}"/>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62FE1AD8-0362-40BC-829C-7F49BF306F31}"/>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67ABBD33-95D4-4314-BC3C-8AF04130F696}"/>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A33135AC-0BDA-4836-99DC-516081101A12}"/>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B951E4B9-6386-41A1-9C33-543F5D33372F}"/>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D9D3C5C-F67C-4319-94BE-3F7D57185C0F}"/>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令和３年度は普通交付税の追加交付があり収入が多くなっていた。令和４年度は、前年度と比較し普通交付税及び臨時財政対策債が合わせて約３億</a:t>
          </a:r>
          <a:r>
            <a:rPr kumimoji="1" lang="en-US" altLang="ja-JP" sz="1300">
              <a:latin typeface="ＭＳ Ｐゴシック" panose="020B0600070205080204" pitchFamily="50" charset="-128"/>
              <a:ea typeface="ＭＳ Ｐゴシック" panose="020B0600070205080204" pitchFamily="50" charset="-128"/>
            </a:rPr>
            <a:t>8,000</a:t>
          </a:r>
          <a:r>
            <a:rPr kumimoji="1" lang="ja-JP" altLang="en-US" sz="1300">
              <a:latin typeface="ＭＳ Ｐゴシック" panose="020B0600070205080204" pitchFamily="50" charset="-128"/>
              <a:ea typeface="ＭＳ Ｐゴシック" panose="020B0600070205080204" pitchFamily="50" charset="-128"/>
            </a:rPr>
            <a:t>万円減少したため、経常収支比率が</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今後、新型コロナウイルス感染症の影響が落ち着き、例年どおりの事業を実施するようになった場合、経常的経費が増加することが見込まれる。</a:t>
          </a:r>
        </a:p>
        <a:p>
          <a:r>
            <a:rPr kumimoji="1" lang="ja-JP" altLang="en-US" sz="1300">
              <a:latin typeface="ＭＳ Ｐゴシック" panose="020B0600070205080204" pitchFamily="50" charset="-128"/>
              <a:ea typeface="ＭＳ Ｐゴシック" panose="020B0600070205080204" pitchFamily="50" charset="-128"/>
            </a:rPr>
            <a:t>　今後も計画的な運営により可能な限りの経費削減を図る。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8EB9D4F2-4979-4AEC-BF80-CF835C3446F7}"/>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52A9366E-4CAE-45E2-964C-CA234EB80E85}"/>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9CD7AF59-EDAC-4506-9F71-6808BE73D9E3}"/>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3DBFCE4A-75CE-48A7-BC70-AF60C8D0B17A}"/>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414E62DB-CDE5-4C0F-88CE-66BCC939043F}"/>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3B774539-1C51-44CE-9A57-FA7DF071B7AB}"/>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A4F17DE3-BB42-4B3F-8788-40CD74832581}"/>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2CE09569-565E-46B6-AB89-AD21EFA77113}"/>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A66E2D88-139F-413F-9513-A322FFD866FA}"/>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AD104892-2CD8-4BBD-8EE3-A9FEDDF81DC3}"/>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AE9D099E-4E8D-4E2D-B84E-E934DE312B69}"/>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6EBDD5EF-0D6A-402E-9F05-147F7B06107E}"/>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999C227E-C5D7-4024-84A7-84D4D7895F4B}"/>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A1A08F85-D894-4AEE-A706-CCD9FDBA2FDB}"/>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44704</xdr:rowOff>
    </xdr:from>
    <xdr:to>
      <xdr:col>23</xdr:col>
      <xdr:colOff>133350</xdr:colOff>
      <xdr:row>67</xdr:row>
      <xdr:rowOff>70358</xdr:rowOff>
    </xdr:to>
    <xdr:cxnSp macro="">
      <xdr:nvCxnSpPr>
        <xdr:cNvPr id="125" name="直線コネクタ 124">
          <a:extLst>
            <a:ext uri="{FF2B5EF4-FFF2-40B4-BE49-F238E27FC236}">
              <a16:creationId xmlns:a16="http://schemas.microsoft.com/office/drawing/2014/main" id="{78B5DD1D-4EAA-4108-BCE6-28D7D5A17740}"/>
            </a:ext>
          </a:extLst>
        </xdr:cNvPr>
        <xdr:cNvCxnSpPr/>
      </xdr:nvCxnSpPr>
      <xdr:spPr>
        <a:xfrm flipV="1">
          <a:off x="4953000" y="10331704"/>
          <a:ext cx="0" cy="1225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42435</xdr:rowOff>
    </xdr:from>
    <xdr:ext cx="762000" cy="259045"/>
    <xdr:sp macro="" textlink="">
      <xdr:nvSpPr>
        <xdr:cNvPr id="126" name="財政構造の弾力性最小値テキスト">
          <a:extLst>
            <a:ext uri="{FF2B5EF4-FFF2-40B4-BE49-F238E27FC236}">
              <a16:creationId xmlns:a16="http://schemas.microsoft.com/office/drawing/2014/main" id="{67B240CB-DB0C-4451-85BD-C7F7DEB75C2E}"/>
            </a:ext>
          </a:extLst>
        </xdr:cNvPr>
        <xdr:cNvSpPr txBox="1"/>
      </xdr:nvSpPr>
      <xdr:spPr>
        <a:xfrm>
          <a:off x="5041900" y="1152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70358</xdr:rowOff>
    </xdr:from>
    <xdr:to>
      <xdr:col>24</xdr:col>
      <xdr:colOff>12700</xdr:colOff>
      <xdr:row>67</xdr:row>
      <xdr:rowOff>70358</xdr:rowOff>
    </xdr:to>
    <xdr:cxnSp macro="">
      <xdr:nvCxnSpPr>
        <xdr:cNvPr id="127" name="直線コネクタ 126">
          <a:extLst>
            <a:ext uri="{FF2B5EF4-FFF2-40B4-BE49-F238E27FC236}">
              <a16:creationId xmlns:a16="http://schemas.microsoft.com/office/drawing/2014/main" id="{03C39B38-E9AC-4F75-ADBF-5F31A1FD65BF}"/>
            </a:ext>
          </a:extLst>
        </xdr:cNvPr>
        <xdr:cNvCxnSpPr/>
      </xdr:nvCxnSpPr>
      <xdr:spPr>
        <a:xfrm>
          <a:off x="4864100" y="1155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131081</xdr:rowOff>
    </xdr:from>
    <xdr:ext cx="762000" cy="259045"/>
    <xdr:sp macro="" textlink="">
      <xdr:nvSpPr>
        <xdr:cNvPr id="128" name="財政構造の弾力性最大値テキスト">
          <a:extLst>
            <a:ext uri="{FF2B5EF4-FFF2-40B4-BE49-F238E27FC236}">
              <a16:creationId xmlns:a16="http://schemas.microsoft.com/office/drawing/2014/main" id="{97F9CEFC-3D9E-477D-8B51-A28F10887564}"/>
            </a:ext>
          </a:extLst>
        </xdr:cNvPr>
        <xdr:cNvSpPr txBox="1"/>
      </xdr:nvSpPr>
      <xdr:spPr>
        <a:xfrm>
          <a:off x="5041900" y="1007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44704</xdr:rowOff>
    </xdr:from>
    <xdr:to>
      <xdr:col>24</xdr:col>
      <xdr:colOff>12700</xdr:colOff>
      <xdr:row>60</xdr:row>
      <xdr:rowOff>44704</xdr:rowOff>
    </xdr:to>
    <xdr:cxnSp macro="">
      <xdr:nvCxnSpPr>
        <xdr:cNvPr id="129" name="直線コネクタ 128">
          <a:extLst>
            <a:ext uri="{FF2B5EF4-FFF2-40B4-BE49-F238E27FC236}">
              <a16:creationId xmlns:a16="http://schemas.microsoft.com/office/drawing/2014/main" id="{3C4E94EB-FA9C-4511-9B11-F01045FD27F5}"/>
            </a:ext>
          </a:extLst>
        </xdr:cNvPr>
        <xdr:cNvCxnSpPr/>
      </xdr:nvCxnSpPr>
      <xdr:spPr>
        <a:xfrm>
          <a:off x="4864100" y="1033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56642</xdr:rowOff>
    </xdr:from>
    <xdr:to>
      <xdr:col>23</xdr:col>
      <xdr:colOff>133350</xdr:colOff>
      <xdr:row>62</xdr:row>
      <xdr:rowOff>121666</xdr:rowOff>
    </xdr:to>
    <xdr:cxnSp macro="">
      <xdr:nvCxnSpPr>
        <xdr:cNvPr id="130" name="直線コネクタ 129">
          <a:extLst>
            <a:ext uri="{FF2B5EF4-FFF2-40B4-BE49-F238E27FC236}">
              <a16:creationId xmlns:a16="http://schemas.microsoft.com/office/drawing/2014/main" id="{3E854730-39DD-42C8-B186-AB6B46F8F956}"/>
            </a:ext>
          </a:extLst>
        </xdr:cNvPr>
        <xdr:cNvCxnSpPr/>
      </xdr:nvCxnSpPr>
      <xdr:spPr>
        <a:xfrm>
          <a:off x="4114800" y="10515092"/>
          <a:ext cx="8382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122445</xdr:rowOff>
    </xdr:from>
    <xdr:ext cx="762000" cy="259045"/>
    <xdr:sp macro="" textlink="">
      <xdr:nvSpPr>
        <xdr:cNvPr id="131" name="財政構造の弾力性平均値テキスト">
          <a:extLst>
            <a:ext uri="{FF2B5EF4-FFF2-40B4-BE49-F238E27FC236}">
              <a16:creationId xmlns:a16="http://schemas.microsoft.com/office/drawing/2014/main" id="{04D50015-BAEB-41E0-9BC8-E0DDFE90BCE8}"/>
            </a:ext>
          </a:extLst>
        </xdr:cNvPr>
        <xdr:cNvSpPr txBox="1"/>
      </xdr:nvSpPr>
      <xdr:spPr>
        <a:xfrm>
          <a:off x="5041900" y="10923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150368</xdr:rowOff>
    </xdr:from>
    <xdr:to>
      <xdr:col>23</xdr:col>
      <xdr:colOff>184150</xdr:colOff>
      <xdr:row>64</xdr:row>
      <xdr:rowOff>80518</xdr:rowOff>
    </xdr:to>
    <xdr:sp macro="" textlink="">
      <xdr:nvSpPr>
        <xdr:cNvPr id="132" name="フローチャート: 判断 131">
          <a:extLst>
            <a:ext uri="{FF2B5EF4-FFF2-40B4-BE49-F238E27FC236}">
              <a16:creationId xmlns:a16="http://schemas.microsoft.com/office/drawing/2014/main" id="{BCE25C57-8E59-4A61-BB52-94D987EE476E}"/>
            </a:ext>
          </a:extLst>
        </xdr:cNvPr>
        <xdr:cNvSpPr/>
      </xdr:nvSpPr>
      <xdr:spPr>
        <a:xfrm>
          <a:off x="4902200" y="1095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56642</xdr:rowOff>
    </xdr:from>
    <xdr:to>
      <xdr:col>19</xdr:col>
      <xdr:colOff>133350</xdr:colOff>
      <xdr:row>63</xdr:row>
      <xdr:rowOff>51562</xdr:rowOff>
    </xdr:to>
    <xdr:cxnSp macro="">
      <xdr:nvCxnSpPr>
        <xdr:cNvPr id="133" name="直線コネクタ 132">
          <a:extLst>
            <a:ext uri="{FF2B5EF4-FFF2-40B4-BE49-F238E27FC236}">
              <a16:creationId xmlns:a16="http://schemas.microsoft.com/office/drawing/2014/main" id="{095720FC-C8E2-4254-9498-48CD06665AA8}"/>
            </a:ext>
          </a:extLst>
        </xdr:cNvPr>
        <xdr:cNvCxnSpPr/>
      </xdr:nvCxnSpPr>
      <xdr:spPr>
        <a:xfrm flipV="1">
          <a:off x="3225800" y="10515092"/>
          <a:ext cx="8890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128778</xdr:rowOff>
    </xdr:from>
    <xdr:to>
      <xdr:col>19</xdr:col>
      <xdr:colOff>184150</xdr:colOff>
      <xdr:row>63</xdr:row>
      <xdr:rowOff>58928</xdr:rowOff>
    </xdr:to>
    <xdr:sp macro="" textlink="">
      <xdr:nvSpPr>
        <xdr:cNvPr id="134" name="フローチャート: 判断 133">
          <a:extLst>
            <a:ext uri="{FF2B5EF4-FFF2-40B4-BE49-F238E27FC236}">
              <a16:creationId xmlns:a16="http://schemas.microsoft.com/office/drawing/2014/main" id="{69DA18E1-E620-4B10-BA2D-D9C4F315924B}"/>
            </a:ext>
          </a:extLst>
        </xdr:cNvPr>
        <xdr:cNvSpPr/>
      </xdr:nvSpPr>
      <xdr:spPr>
        <a:xfrm>
          <a:off x="4064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43705</xdr:rowOff>
    </xdr:from>
    <xdr:ext cx="736600" cy="259045"/>
    <xdr:sp macro="" textlink="">
      <xdr:nvSpPr>
        <xdr:cNvPr id="135" name="テキスト ボックス 134">
          <a:extLst>
            <a:ext uri="{FF2B5EF4-FFF2-40B4-BE49-F238E27FC236}">
              <a16:creationId xmlns:a16="http://schemas.microsoft.com/office/drawing/2014/main" id="{1F194A30-7E88-4A0A-9713-40F8DF8B6EF1}"/>
            </a:ext>
          </a:extLst>
        </xdr:cNvPr>
        <xdr:cNvSpPr txBox="1"/>
      </xdr:nvSpPr>
      <xdr:spPr>
        <a:xfrm>
          <a:off x="3733800" y="10845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51562</xdr:rowOff>
    </xdr:from>
    <xdr:to>
      <xdr:col>15</xdr:col>
      <xdr:colOff>82550</xdr:colOff>
      <xdr:row>64</xdr:row>
      <xdr:rowOff>39370</xdr:rowOff>
    </xdr:to>
    <xdr:cxnSp macro="">
      <xdr:nvCxnSpPr>
        <xdr:cNvPr id="136" name="直線コネクタ 135">
          <a:extLst>
            <a:ext uri="{FF2B5EF4-FFF2-40B4-BE49-F238E27FC236}">
              <a16:creationId xmlns:a16="http://schemas.microsoft.com/office/drawing/2014/main" id="{32D6BD65-AF03-419D-811E-1F5730B22936}"/>
            </a:ext>
          </a:extLst>
        </xdr:cNvPr>
        <xdr:cNvCxnSpPr/>
      </xdr:nvCxnSpPr>
      <xdr:spPr>
        <a:xfrm flipV="1">
          <a:off x="2336800" y="10852912"/>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41656</xdr:rowOff>
    </xdr:from>
    <xdr:to>
      <xdr:col>15</xdr:col>
      <xdr:colOff>133350</xdr:colOff>
      <xdr:row>64</xdr:row>
      <xdr:rowOff>143256</xdr:rowOff>
    </xdr:to>
    <xdr:sp macro="" textlink="">
      <xdr:nvSpPr>
        <xdr:cNvPr id="137" name="フローチャート: 判断 136">
          <a:extLst>
            <a:ext uri="{FF2B5EF4-FFF2-40B4-BE49-F238E27FC236}">
              <a16:creationId xmlns:a16="http://schemas.microsoft.com/office/drawing/2014/main" id="{F509B897-2C53-4F30-AF94-C95828928B59}"/>
            </a:ext>
          </a:extLst>
        </xdr:cNvPr>
        <xdr:cNvSpPr/>
      </xdr:nvSpPr>
      <xdr:spPr>
        <a:xfrm>
          <a:off x="3175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128033</xdr:rowOff>
    </xdr:from>
    <xdr:ext cx="762000" cy="259045"/>
    <xdr:sp macro="" textlink="">
      <xdr:nvSpPr>
        <xdr:cNvPr id="138" name="テキスト ボックス 137">
          <a:extLst>
            <a:ext uri="{FF2B5EF4-FFF2-40B4-BE49-F238E27FC236}">
              <a16:creationId xmlns:a16="http://schemas.microsoft.com/office/drawing/2014/main" id="{0373BBAF-9437-4643-BDB4-8C88E237E13E}"/>
            </a:ext>
          </a:extLst>
        </xdr:cNvPr>
        <xdr:cNvSpPr txBox="1"/>
      </xdr:nvSpPr>
      <xdr:spPr>
        <a:xfrm>
          <a:off x="2844800" y="1110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114300</xdr:rowOff>
    </xdr:from>
    <xdr:to>
      <xdr:col>11</xdr:col>
      <xdr:colOff>31750</xdr:colOff>
      <xdr:row>64</xdr:row>
      <xdr:rowOff>39370</xdr:rowOff>
    </xdr:to>
    <xdr:cxnSp macro="">
      <xdr:nvCxnSpPr>
        <xdr:cNvPr id="139" name="直線コネクタ 138">
          <a:extLst>
            <a:ext uri="{FF2B5EF4-FFF2-40B4-BE49-F238E27FC236}">
              <a16:creationId xmlns:a16="http://schemas.microsoft.com/office/drawing/2014/main" id="{8204CF39-F003-4363-9A2E-5EF9AE9971D2}"/>
            </a:ext>
          </a:extLst>
        </xdr:cNvPr>
        <xdr:cNvCxnSpPr/>
      </xdr:nvCxnSpPr>
      <xdr:spPr>
        <a:xfrm>
          <a:off x="1447800" y="1091565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0" name="フローチャート: 判断 139">
          <a:extLst>
            <a:ext uri="{FF2B5EF4-FFF2-40B4-BE49-F238E27FC236}">
              <a16:creationId xmlns:a16="http://schemas.microsoft.com/office/drawing/2014/main" id="{23C8F016-E476-4FB8-99FC-2113E089C34A}"/>
            </a:ext>
          </a:extLst>
        </xdr:cNvPr>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xdr:rowOff>
    </xdr:from>
    <xdr:ext cx="762000" cy="259045"/>
    <xdr:sp macro="" textlink="">
      <xdr:nvSpPr>
        <xdr:cNvPr id="141" name="テキスト ボックス 140">
          <a:extLst>
            <a:ext uri="{FF2B5EF4-FFF2-40B4-BE49-F238E27FC236}">
              <a16:creationId xmlns:a16="http://schemas.microsoft.com/office/drawing/2014/main" id="{C487C643-5E67-4A25-960B-E4DAD4D9FCAA}"/>
            </a:ext>
          </a:extLst>
        </xdr:cNvPr>
        <xdr:cNvSpPr txBox="1"/>
      </xdr:nvSpPr>
      <xdr:spPr>
        <a:xfrm>
          <a:off x="1955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65786</xdr:rowOff>
    </xdr:from>
    <xdr:to>
      <xdr:col>7</xdr:col>
      <xdr:colOff>31750</xdr:colOff>
      <xdr:row>64</xdr:row>
      <xdr:rowOff>167386</xdr:rowOff>
    </xdr:to>
    <xdr:sp macro="" textlink="">
      <xdr:nvSpPr>
        <xdr:cNvPr id="142" name="フローチャート: 判断 141">
          <a:extLst>
            <a:ext uri="{FF2B5EF4-FFF2-40B4-BE49-F238E27FC236}">
              <a16:creationId xmlns:a16="http://schemas.microsoft.com/office/drawing/2014/main" id="{635E8CDF-2234-4EFF-9669-B389E6BC7C6E}"/>
            </a:ext>
          </a:extLst>
        </xdr:cNvPr>
        <xdr:cNvSpPr/>
      </xdr:nvSpPr>
      <xdr:spPr>
        <a:xfrm>
          <a:off x="1397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152163</xdr:rowOff>
    </xdr:from>
    <xdr:ext cx="762000" cy="259045"/>
    <xdr:sp macro="" textlink="">
      <xdr:nvSpPr>
        <xdr:cNvPr id="143" name="テキスト ボックス 142">
          <a:extLst>
            <a:ext uri="{FF2B5EF4-FFF2-40B4-BE49-F238E27FC236}">
              <a16:creationId xmlns:a16="http://schemas.microsoft.com/office/drawing/2014/main" id="{A47744F7-9A42-4488-9F41-DA20ECDD9C91}"/>
            </a:ext>
          </a:extLst>
        </xdr:cNvPr>
        <xdr:cNvSpPr txBox="1"/>
      </xdr:nvSpPr>
      <xdr:spPr>
        <a:xfrm>
          <a:off x="1066800" y="1112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F80036F4-2743-47D0-B8F4-68BE78F54FC7}"/>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4DE75EA1-192E-4671-987D-31602E844E78}"/>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E5B1EB50-4F11-4CA6-A258-DB64D3A4478E}"/>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E29013FB-D754-4B78-95E9-E851503F486B}"/>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F39A5987-D1A0-4E92-8ECD-18B8BCB39402}"/>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70866</xdr:rowOff>
    </xdr:from>
    <xdr:to>
      <xdr:col>23</xdr:col>
      <xdr:colOff>184150</xdr:colOff>
      <xdr:row>63</xdr:row>
      <xdr:rowOff>1016</xdr:rowOff>
    </xdr:to>
    <xdr:sp macro="" textlink="">
      <xdr:nvSpPr>
        <xdr:cNvPr id="149" name="楕円 148">
          <a:extLst>
            <a:ext uri="{FF2B5EF4-FFF2-40B4-BE49-F238E27FC236}">
              <a16:creationId xmlns:a16="http://schemas.microsoft.com/office/drawing/2014/main" id="{0E1D553B-C7B5-4267-A30D-71E5CC9B7B1B}"/>
            </a:ext>
          </a:extLst>
        </xdr:cNvPr>
        <xdr:cNvSpPr/>
      </xdr:nvSpPr>
      <xdr:spPr>
        <a:xfrm>
          <a:off x="4902200" y="107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87393</xdr:rowOff>
    </xdr:from>
    <xdr:ext cx="762000" cy="259045"/>
    <xdr:sp macro="" textlink="">
      <xdr:nvSpPr>
        <xdr:cNvPr id="150" name="財政構造の弾力性該当値テキスト">
          <a:extLst>
            <a:ext uri="{FF2B5EF4-FFF2-40B4-BE49-F238E27FC236}">
              <a16:creationId xmlns:a16="http://schemas.microsoft.com/office/drawing/2014/main" id="{0B224FC9-93AD-4B89-8207-88DDA456A0B4}"/>
            </a:ext>
          </a:extLst>
        </xdr:cNvPr>
        <xdr:cNvSpPr txBox="1"/>
      </xdr:nvSpPr>
      <xdr:spPr>
        <a:xfrm>
          <a:off x="5041900" y="1054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5842</xdr:rowOff>
    </xdr:from>
    <xdr:to>
      <xdr:col>19</xdr:col>
      <xdr:colOff>184150</xdr:colOff>
      <xdr:row>61</xdr:row>
      <xdr:rowOff>107442</xdr:rowOff>
    </xdr:to>
    <xdr:sp macro="" textlink="">
      <xdr:nvSpPr>
        <xdr:cNvPr id="151" name="楕円 150">
          <a:extLst>
            <a:ext uri="{FF2B5EF4-FFF2-40B4-BE49-F238E27FC236}">
              <a16:creationId xmlns:a16="http://schemas.microsoft.com/office/drawing/2014/main" id="{2A5CC907-1CB9-4C5D-978A-F585B096D1EF}"/>
            </a:ext>
          </a:extLst>
        </xdr:cNvPr>
        <xdr:cNvSpPr/>
      </xdr:nvSpPr>
      <xdr:spPr>
        <a:xfrm>
          <a:off x="4064000" y="104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117619</xdr:rowOff>
    </xdr:from>
    <xdr:ext cx="736600" cy="259045"/>
    <xdr:sp macro="" textlink="">
      <xdr:nvSpPr>
        <xdr:cNvPr id="152" name="テキスト ボックス 151">
          <a:extLst>
            <a:ext uri="{FF2B5EF4-FFF2-40B4-BE49-F238E27FC236}">
              <a16:creationId xmlns:a16="http://schemas.microsoft.com/office/drawing/2014/main" id="{603A72A3-B0C3-4034-A134-45FE22901830}"/>
            </a:ext>
          </a:extLst>
        </xdr:cNvPr>
        <xdr:cNvSpPr txBox="1"/>
      </xdr:nvSpPr>
      <xdr:spPr>
        <a:xfrm>
          <a:off x="3733800" y="10233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762</xdr:rowOff>
    </xdr:from>
    <xdr:to>
      <xdr:col>15</xdr:col>
      <xdr:colOff>133350</xdr:colOff>
      <xdr:row>63</xdr:row>
      <xdr:rowOff>102362</xdr:rowOff>
    </xdr:to>
    <xdr:sp macro="" textlink="">
      <xdr:nvSpPr>
        <xdr:cNvPr id="153" name="楕円 152">
          <a:extLst>
            <a:ext uri="{FF2B5EF4-FFF2-40B4-BE49-F238E27FC236}">
              <a16:creationId xmlns:a16="http://schemas.microsoft.com/office/drawing/2014/main" id="{5316CDBD-28EA-418F-8EB1-B45E839AF9C0}"/>
            </a:ext>
          </a:extLst>
        </xdr:cNvPr>
        <xdr:cNvSpPr/>
      </xdr:nvSpPr>
      <xdr:spPr>
        <a:xfrm>
          <a:off x="31750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112539</xdr:rowOff>
    </xdr:from>
    <xdr:ext cx="762000" cy="259045"/>
    <xdr:sp macro="" textlink="">
      <xdr:nvSpPr>
        <xdr:cNvPr id="154" name="テキスト ボックス 153">
          <a:extLst>
            <a:ext uri="{FF2B5EF4-FFF2-40B4-BE49-F238E27FC236}">
              <a16:creationId xmlns:a16="http://schemas.microsoft.com/office/drawing/2014/main" id="{386FBDA1-A2DF-4F16-89A4-95058F289663}"/>
            </a:ext>
          </a:extLst>
        </xdr:cNvPr>
        <xdr:cNvSpPr txBox="1"/>
      </xdr:nvSpPr>
      <xdr:spPr>
        <a:xfrm>
          <a:off x="2844800" y="1057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160020</xdr:rowOff>
    </xdr:from>
    <xdr:to>
      <xdr:col>11</xdr:col>
      <xdr:colOff>82550</xdr:colOff>
      <xdr:row>64</xdr:row>
      <xdr:rowOff>90170</xdr:rowOff>
    </xdr:to>
    <xdr:sp macro="" textlink="">
      <xdr:nvSpPr>
        <xdr:cNvPr id="155" name="楕円 154">
          <a:extLst>
            <a:ext uri="{FF2B5EF4-FFF2-40B4-BE49-F238E27FC236}">
              <a16:creationId xmlns:a16="http://schemas.microsoft.com/office/drawing/2014/main" id="{C96BAC49-6D56-4E3B-A402-235D4F453C9F}"/>
            </a:ext>
          </a:extLst>
        </xdr:cNvPr>
        <xdr:cNvSpPr/>
      </xdr:nvSpPr>
      <xdr:spPr>
        <a:xfrm>
          <a:off x="2286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100347</xdr:rowOff>
    </xdr:from>
    <xdr:ext cx="762000" cy="259045"/>
    <xdr:sp macro="" textlink="">
      <xdr:nvSpPr>
        <xdr:cNvPr id="156" name="テキスト ボックス 155">
          <a:extLst>
            <a:ext uri="{FF2B5EF4-FFF2-40B4-BE49-F238E27FC236}">
              <a16:creationId xmlns:a16="http://schemas.microsoft.com/office/drawing/2014/main" id="{7994FB8C-37AF-4178-A2D3-9407B3CEBE2F}"/>
            </a:ext>
          </a:extLst>
        </xdr:cNvPr>
        <xdr:cNvSpPr txBox="1"/>
      </xdr:nvSpPr>
      <xdr:spPr>
        <a:xfrm>
          <a:off x="1955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63500</xdr:rowOff>
    </xdr:from>
    <xdr:to>
      <xdr:col>7</xdr:col>
      <xdr:colOff>31750</xdr:colOff>
      <xdr:row>63</xdr:row>
      <xdr:rowOff>165100</xdr:rowOff>
    </xdr:to>
    <xdr:sp macro="" textlink="">
      <xdr:nvSpPr>
        <xdr:cNvPr id="157" name="楕円 156">
          <a:extLst>
            <a:ext uri="{FF2B5EF4-FFF2-40B4-BE49-F238E27FC236}">
              <a16:creationId xmlns:a16="http://schemas.microsoft.com/office/drawing/2014/main" id="{39FD9EEC-817A-4281-8CC6-4B3918A5E8B0}"/>
            </a:ext>
          </a:extLst>
        </xdr:cNvPr>
        <xdr:cNvSpPr/>
      </xdr:nvSpPr>
      <xdr:spPr>
        <a:xfrm>
          <a:off x="1397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3827</xdr:rowOff>
    </xdr:from>
    <xdr:ext cx="762000" cy="259045"/>
    <xdr:sp macro="" textlink="">
      <xdr:nvSpPr>
        <xdr:cNvPr id="158" name="テキスト ボックス 157">
          <a:extLst>
            <a:ext uri="{FF2B5EF4-FFF2-40B4-BE49-F238E27FC236}">
              <a16:creationId xmlns:a16="http://schemas.microsoft.com/office/drawing/2014/main" id="{937F26BC-41DD-4459-BE40-1E7C14CE7ABE}"/>
            </a:ext>
          </a:extLst>
        </xdr:cNvPr>
        <xdr:cNvSpPr txBox="1"/>
      </xdr:nvSpPr>
      <xdr:spPr>
        <a:xfrm>
          <a:off x="1066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35152A5A-913C-4A04-BBA9-6C20A47F1018}"/>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8FCB8B94-020B-45E4-9504-E1F69DDD2237}"/>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946BD2E6-B0E3-41A7-9EE2-07BAB680AD08}"/>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[112,730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38088AE4-3C91-4D81-BFB5-7C834BD7D9D2}"/>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88BC6EFF-3350-47EF-88A3-CEA5B8D4F1C7}"/>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238F03FB-9B22-44CA-8168-81724052F401}"/>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280D0546-16BF-4A81-9F94-1024EBA3AE1E}"/>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F85C1BFC-EBEB-4469-B088-F5C0D1AC03EB}"/>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6E3D606D-A681-4FFA-A5DF-487599078A81}"/>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295CF1CE-A23B-4F54-8344-E5772167A815}"/>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464DE3D1-7DE7-46A5-919B-BAC30233A106}"/>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84F50F10-94B3-43E4-AC14-BB4CBCE4AD89}"/>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C9460346-62C2-43FF-A613-CDB486DDFA51}"/>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より低い水準を保っている。当町は、ごみ処理、し尿処理及び消防事務について、一部事務組合を組織し、当該一部事務組合に対して負担金を支出することにより対応している。このことが、類似団体よりも低い水準にある要因の一つであると考えられる。</a:t>
          </a:r>
        </a:p>
        <a:p>
          <a:r>
            <a:rPr kumimoji="1" lang="ja-JP" altLang="en-US" sz="1300">
              <a:latin typeface="ＭＳ Ｐゴシック" panose="020B0600070205080204" pitchFamily="50" charset="-128"/>
              <a:ea typeface="ＭＳ Ｐゴシック" panose="020B0600070205080204" pitchFamily="50" charset="-128"/>
            </a:rPr>
            <a:t>　人件費・物件費等の抑制を図り、適切な財政運営に努める。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770A42CF-9378-48E4-91FD-3CD525423FC5}"/>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EDB8D9A4-B7C8-410D-8ECA-644E1BF89DFE}"/>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58A7D6A-7165-48D4-83AF-B2E4B7F92F7A}"/>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5" name="直線コネクタ 174">
          <a:extLst>
            <a:ext uri="{FF2B5EF4-FFF2-40B4-BE49-F238E27FC236}">
              <a16:creationId xmlns:a16="http://schemas.microsoft.com/office/drawing/2014/main" id="{56E694C0-00D0-43E8-B018-87A80FBE86E5}"/>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6" name="テキスト ボックス 175">
          <a:extLst>
            <a:ext uri="{FF2B5EF4-FFF2-40B4-BE49-F238E27FC236}">
              <a16:creationId xmlns:a16="http://schemas.microsoft.com/office/drawing/2014/main" id="{DB371D36-9C82-465C-9973-CFA027510535}"/>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58001144-E757-4F43-A577-72BC37A1920B}"/>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64221E1C-11D1-47E2-AC38-363C4B905793}"/>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79" name="直線コネクタ 178">
          <a:extLst>
            <a:ext uri="{FF2B5EF4-FFF2-40B4-BE49-F238E27FC236}">
              <a16:creationId xmlns:a16="http://schemas.microsoft.com/office/drawing/2014/main" id="{562D8FF8-3ACA-45BD-8F6F-7E581EC75BA7}"/>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0" name="テキスト ボックス 179">
          <a:extLst>
            <a:ext uri="{FF2B5EF4-FFF2-40B4-BE49-F238E27FC236}">
              <a16:creationId xmlns:a16="http://schemas.microsoft.com/office/drawing/2014/main" id="{425E9604-9F90-4F9D-A4B3-F6653506A40D}"/>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9444D04D-3AC9-4283-9541-F9014F635B11}"/>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7A809E80-7E33-417E-B67B-51CF9F96EEA3}"/>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D0D99EB0-0A3A-4018-92C9-D34A888FF6B8}"/>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67982</xdr:rowOff>
    </xdr:from>
    <xdr:to>
      <xdr:col>23</xdr:col>
      <xdr:colOff>133350</xdr:colOff>
      <xdr:row>89</xdr:row>
      <xdr:rowOff>68348</xdr:rowOff>
    </xdr:to>
    <xdr:cxnSp macro="">
      <xdr:nvCxnSpPr>
        <xdr:cNvPr id="184" name="直線コネクタ 183">
          <a:extLst>
            <a:ext uri="{FF2B5EF4-FFF2-40B4-BE49-F238E27FC236}">
              <a16:creationId xmlns:a16="http://schemas.microsoft.com/office/drawing/2014/main" id="{E0BA8238-63F9-4097-8928-2623A558D9CE}"/>
            </a:ext>
          </a:extLst>
        </xdr:cNvPr>
        <xdr:cNvCxnSpPr/>
      </xdr:nvCxnSpPr>
      <xdr:spPr>
        <a:xfrm flipV="1">
          <a:off x="4953000" y="13955432"/>
          <a:ext cx="0" cy="1371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40425</xdr:rowOff>
    </xdr:from>
    <xdr:ext cx="762000" cy="259045"/>
    <xdr:sp macro="" textlink="">
      <xdr:nvSpPr>
        <xdr:cNvPr id="185" name="人件費・物件費等の状況最小値テキスト">
          <a:extLst>
            <a:ext uri="{FF2B5EF4-FFF2-40B4-BE49-F238E27FC236}">
              <a16:creationId xmlns:a16="http://schemas.microsoft.com/office/drawing/2014/main" id="{C584A806-6AB5-4DF2-BA62-A5F136D9435A}"/>
            </a:ext>
          </a:extLst>
        </xdr:cNvPr>
        <xdr:cNvSpPr txBox="1"/>
      </xdr:nvSpPr>
      <xdr:spPr>
        <a:xfrm>
          <a:off x="5041900" y="15299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68348</xdr:rowOff>
    </xdr:from>
    <xdr:to>
      <xdr:col>24</xdr:col>
      <xdr:colOff>12700</xdr:colOff>
      <xdr:row>89</xdr:row>
      <xdr:rowOff>68348</xdr:rowOff>
    </xdr:to>
    <xdr:cxnSp macro="">
      <xdr:nvCxnSpPr>
        <xdr:cNvPr id="186" name="直線コネクタ 185">
          <a:extLst>
            <a:ext uri="{FF2B5EF4-FFF2-40B4-BE49-F238E27FC236}">
              <a16:creationId xmlns:a16="http://schemas.microsoft.com/office/drawing/2014/main" id="{3144E62D-9359-42FF-89E6-1BCFEE1BBCE7}"/>
            </a:ext>
          </a:extLst>
        </xdr:cNvPr>
        <xdr:cNvCxnSpPr/>
      </xdr:nvCxnSpPr>
      <xdr:spPr>
        <a:xfrm>
          <a:off x="4864100" y="15327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154359</xdr:rowOff>
    </xdr:from>
    <xdr:ext cx="762000" cy="259045"/>
    <xdr:sp macro="" textlink="">
      <xdr:nvSpPr>
        <xdr:cNvPr id="187" name="人件費・物件費等の状況最大値テキスト">
          <a:extLst>
            <a:ext uri="{FF2B5EF4-FFF2-40B4-BE49-F238E27FC236}">
              <a16:creationId xmlns:a16="http://schemas.microsoft.com/office/drawing/2014/main" id="{234829C8-E389-4177-9ABF-75A2C5740855}"/>
            </a:ext>
          </a:extLst>
        </xdr:cNvPr>
        <xdr:cNvSpPr txBox="1"/>
      </xdr:nvSpPr>
      <xdr:spPr>
        <a:xfrm>
          <a:off x="5041900" y="1369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67982</xdr:rowOff>
    </xdr:from>
    <xdr:to>
      <xdr:col>24</xdr:col>
      <xdr:colOff>12700</xdr:colOff>
      <xdr:row>81</xdr:row>
      <xdr:rowOff>67982</xdr:rowOff>
    </xdr:to>
    <xdr:cxnSp macro="">
      <xdr:nvCxnSpPr>
        <xdr:cNvPr id="188" name="直線コネクタ 187">
          <a:extLst>
            <a:ext uri="{FF2B5EF4-FFF2-40B4-BE49-F238E27FC236}">
              <a16:creationId xmlns:a16="http://schemas.microsoft.com/office/drawing/2014/main" id="{ADBB9169-06CF-46AE-ADD8-E823A00FA279}"/>
            </a:ext>
          </a:extLst>
        </xdr:cNvPr>
        <xdr:cNvCxnSpPr/>
      </xdr:nvCxnSpPr>
      <xdr:spPr>
        <a:xfrm>
          <a:off x="4864100" y="13955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18450</xdr:rowOff>
    </xdr:from>
    <xdr:to>
      <xdr:col>23</xdr:col>
      <xdr:colOff>133350</xdr:colOff>
      <xdr:row>82</xdr:row>
      <xdr:rowOff>19644</xdr:rowOff>
    </xdr:to>
    <xdr:cxnSp macro="">
      <xdr:nvCxnSpPr>
        <xdr:cNvPr id="189" name="直線コネクタ 188">
          <a:extLst>
            <a:ext uri="{FF2B5EF4-FFF2-40B4-BE49-F238E27FC236}">
              <a16:creationId xmlns:a16="http://schemas.microsoft.com/office/drawing/2014/main" id="{2292A42F-85D5-40FD-8D02-10905D19EB7A}"/>
            </a:ext>
          </a:extLst>
        </xdr:cNvPr>
        <xdr:cNvCxnSpPr/>
      </xdr:nvCxnSpPr>
      <xdr:spPr>
        <a:xfrm>
          <a:off x="4114800" y="14077350"/>
          <a:ext cx="838200" cy="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108425</xdr:rowOff>
    </xdr:from>
    <xdr:ext cx="762000" cy="259045"/>
    <xdr:sp macro="" textlink="">
      <xdr:nvSpPr>
        <xdr:cNvPr id="190" name="人件費・物件費等の状況平均値テキスト">
          <a:extLst>
            <a:ext uri="{FF2B5EF4-FFF2-40B4-BE49-F238E27FC236}">
              <a16:creationId xmlns:a16="http://schemas.microsoft.com/office/drawing/2014/main" id="{CA2A13EF-88E5-4547-AB07-EF3055BF7FA3}"/>
            </a:ext>
          </a:extLst>
        </xdr:cNvPr>
        <xdr:cNvSpPr txBox="1"/>
      </xdr:nvSpPr>
      <xdr:spPr>
        <a:xfrm>
          <a:off x="5041900" y="14167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136348</xdr:rowOff>
    </xdr:from>
    <xdr:to>
      <xdr:col>23</xdr:col>
      <xdr:colOff>184150</xdr:colOff>
      <xdr:row>83</xdr:row>
      <xdr:rowOff>66498</xdr:rowOff>
    </xdr:to>
    <xdr:sp macro="" textlink="">
      <xdr:nvSpPr>
        <xdr:cNvPr id="191" name="フローチャート: 判断 190">
          <a:extLst>
            <a:ext uri="{FF2B5EF4-FFF2-40B4-BE49-F238E27FC236}">
              <a16:creationId xmlns:a16="http://schemas.microsoft.com/office/drawing/2014/main" id="{70CFD676-5149-43C7-ADC0-7232305D5BD4}"/>
            </a:ext>
          </a:extLst>
        </xdr:cNvPr>
        <xdr:cNvSpPr/>
      </xdr:nvSpPr>
      <xdr:spPr>
        <a:xfrm>
          <a:off x="4902200" y="1419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18450</xdr:rowOff>
    </xdr:from>
    <xdr:to>
      <xdr:col>19</xdr:col>
      <xdr:colOff>133350</xdr:colOff>
      <xdr:row>82</xdr:row>
      <xdr:rowOff>22183</xdr:rowOff>
    </xdr:to>
    <xdr:cxnSp macro="">
      <xdr:nvCxnSpPr>
        <xdr:cNvPr id="192" name="直線コネクタ 191">
          <a:extLst>
            <a:ext uri="{FF2B5EF4-FFF2-40B4-BE49-F238E27FC236}">
              <a16:creationId xmlns:a16="http://schemas.microsoft.com/office/drawing/2014/main" id="{83DAA598-43FC-41EA-8571-2DC8E1879FBA}"/>
            </a:ext>
          </a:extLst>
        </xdr:cNvPr>
        <xdr:cNvCxnSpPr/>
      </xdr:nvCxnSpPr>
      <xdr:spPr>
        <a:xfrm flipV="1">
          <a:off x="3225800" y="14077350"/>
          <a:ext cx="889000" cy="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103290</xdr:rowOff>
    </xdr:from>
    <xdr:to>
      <xdr:col>19</xdr:col>
      <xdr:colOff>184150</xdr:colOff>
      <xdr:row>83</xdr:row>
      <xdr:rowOff>33440</xdr:rowOff>
    </xdr:to>
    <xdr:sp macro="" textlink="">
      <xdr:nvSpPr>
        <xdr:cNvPr id="193" name="フローチャート: 判断 192">
          <a:extLst>
            <a:ext uri="{FF2B5EF4-FFF2-40B4-BE49-F238E27FC236}">
              <a16:creationId xmlns:a16="http://schemas.microsoft.com/office/drawing/2014/main" id="{67785589-C090-4D08-ABDB-F9C51C2C0726}"/>
            </a:ext>
          </a:extLst>
        </xdr:cNvPr>
        <xdr:cNvSpPr/>
      </xdr:nvSpPr>
      <xdr:spPr>
        <a:xfrm>
          <a:off x="4064000" y="1416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18217</xdr:rowOff>
    </xdr:from>
    <xdr:ext cx="736600" cy="259045"/>
    <xdr:sp macro="" textlink="">
      <xdr:nvSpPr>
        <xdr:cNvPr id="194" name="テキスト ボックス 193">
          <a:extLst>
            <a:ext uri="{FF2B5EF4-FFF2-40B4-BE49-F238E27FC236}">
              <a16:creationId xmlns:a16="http://schemas.microsoft.com/office/drawing/2014/main" id="{DF575C17-CADB-458A-9D8A-0C351B5A373E}"/>
            </a:ext>
          </a:extLst>
        </xdr:cNvPr>
        <xdr:cNvSpPr txBox="1"/>
      </xdr:nvSpPr>
      <xdr:spPr>
        <a:xfrm>
          <a:off x="3733800" y="14248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139595</xdr:rowOff>
    </xdr:from>
    <xdr:to>
      <xdr:col>15</xdr:col>
      <xdr:colOff>82550</xdr:colOff>
      <xdr:row>82</xdr:row>
      <xdr:rowOff>22183</xdr:rowOff>
    </xdr:to>
    <xdr:cxnSp macro="">
      <xdr:nvCxnSpPr>
        <xdr:cNvPr id="195" name="直線コネクタ 194">
          <a:extLst>
            <a:ext uri="{FF2B5EF4-FFF2-40B4-BE49-F238E27FC236}">
              <a16:creationId xmlns:a16="http://schemas.microsoft.com/office/drawing/2014/main" id="{2A1E6DEF-D02E-4626-B9CB-DEEC47051240}"/>
            </a:ext>
          </a:extLst>
        </xdr:cNvPr>
        <xdr:cNvCxnSpPr/>
      </xdr:nvCxnSpPr>
      <xdr:spPr>
        <a:xfrm>
          <a:off x="2336800" y="14027045"/>
          <a:ext cx="889000" cy="5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60393</xdr:rowOff>
    </xdr:from>
    <xdr:to>
      <xdr:col>15</xdr:col>
      <xdr:colOff>133350</xdr:colOff>
      <xdr:row>82</xdr:row>
      <xdr:rowOff>161993</xdr:rowOff>
    </xdr:to>
    <xdr:sp macro="" textlink="">
      <xdr:nvSpPr>
        <xdr:cNvPr id="196" name="フローチャート: 判断 195">
          <a:extLst>
            <a:ext uri="{FF2B5EF4-FFF2-40B4-BE49-F238E27FC236}">
              <a16:creationId xmlns:a16="http://schemas.microsoft.com/office/drawing/2014/main" id="{FA3F0842-07A7-424E-A303-BC61C8D56CFD}"/>
            </a:ext>
          </a:extLst>
        </xdr:cNvPr>
        <xdr:cNvSpPr/>
      </xdr:nvSpPr>
      <xdr:spPr>
        <a:xfrm>
          <a:off x="3175000" y="1411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146770</xdr:rowOff>
    </xdr:from>
    <xdr:ext cx="762000" cy="259045"/>
    <xdr:sp macro="" textlink="">
      <xdr:nvSpPr>
        <xdr:cNvPr id="197" name="テキスト ボックス 196">
          <a:extLst>
            <a:ext uri="{FF2B5EF4-FFF2-40B4-BE49-F238E27FC236}">
              <a16:creationId xmlns:a16="http://schemas.microsoft.com/office/drawing/2014/main" id="{77D0A32B-03CF-4BCF-BBF2-4E4AB0434D46}"/>
            </a:ext>
          </a:extLst>
        </xdr:cNvPr>
        <xdr:cNvSpPr txBox="1"/>
      </xdr:nvSpPr>
      <xdr:spPr>
        <a:xfrm>
          <a:off x="2844800" y="1420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121545</xdr:rowOff>
    </xdr:from>
    <xdr:to>
      <xdr:col>11</xdr:col>
      <xdr:colOff>31750</xdr:colOff>
      <xdr:row>81</xdr:row>
      <xdr:rowOff>139595</xdr:rowOff>
    </xdr:to>
    <xdr:cxnSp macro="">
      <xdr:nvCxnSpPr>
        <xdr:cNvPr id="198" name="直線コネクタ 197">
          <a:extLst>
            <a:ext uri="{FF2B5EF4-FFF2-40B4-BE49-F238E27FC236}">
              <a16:creationId xmlns:a16="http://schemas.microsoft.com/office/drawing/2014/main" id="{A5BAA5B6-61AD-41CB-9761-BA263B44077E}"/>
            </a:ext>
          </a:extLst>
        </xdr:cNvPr>
        <xdr:cNvCxnSpPr/>
      </xdr:nvCxnSpPr>
      <xdr:spPr>
        <a:xfrm>
          <a:off x="1447800" y="14008995"/>
          <a:ext cx="889000" cy="18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91</xdr:rowOff>
    </xdr:from>
    <xdr:to>
      <xdr:col>11</xdr:col>
      <xdr:colOff>82550</xdr:colOff>
      <xdr:row>82</xdr:row>
      <xdr:rowOff>101691</xdr:rowOff>
    </xdr:to>
    <xdr:sp macro="" textlink="">
      <xdr:nvSpPr>
        <xdr:cNvPr id="199" name="フローチャート: 判断 198">
          <a:extLst>
            <a:ext uri="{FF2B5EF4-FFF2-40B4-BE49-F238E27FC236}">
              <a16:creationId xmlns:a16="http://schemas.microsoft.com/office/drawing/2014/main" id="{6002AB8B-9B77-44E7-970C-E2041317B617}"/>
            </a:ext>
          </a:extLst>
        </xdr:cNvPr>
        <xdr:cNvSpPr/>
      </xdr:nvSpPr>
      <xdr:spPr>
        <a:xfrm>
          <a:off x="2286000" y="1405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86468</xdr:rowOff>
    </xdr:from>
    <xdr:ext cx="762000" cy="259045"/>
    <xdr:sp macro="" textlink="">
      <xdr:nvSpPr>
        <xdr:cNvPr id="200" name="テキスト ボックス 199">
          <a:extLst>
            <a:ext uri="{FF2B5EF4-FFF2-40B4-BE49-F238E27FC236}">
              <a16:creationId xmlns:a16="http://schemas.microsoft.com/office/drawing/2014/main" id="{A381D0E9-B3AC-472B-A635-F345BA4EFD6A}"/>
            </a:ext>
          </a:extLst>
        </xdr:cNvPr>
        <xdr:cNvSpPr txBox="1"/>
      </xdr:nvSpPr>
      <xdr:spPr>
        <a:xfrm>
          <a:off x="1955800" y="14145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340</xdr:rowOff>
    </xdr:from>
    <xdr:to>
      <xdr:col>7</xdr:col>
      <xdr:colOff>31750</xdr:colOff>
      <xdr:row>82</xdr:row>
      <xdr:rowOff>101940</xdr:rowOff>
    </xdr:to>
    <xdr:sp macro="" textlink="">
      <xdr:nvSpPr>
        <xdr:cNvPr id="201" name="フローチャート: 判断 200">
          <a:extLst>
            <a:ext uri="{FF2B5EF4-FFF2-40B4-BE49-F238E27FC236}">
              <a16:creationId xmlns:a16="http://schemas.microsoft.com/office/drawing/2014/main" id="{D761D848-1569-4BAD-9387-095417827802}"/>
            </a:ext>
          </a:extLst>
        </xdr:cNvPr>
        <xdr:cNvSpPr/>
      </xdr:nvSpPr>
      <xdr:spPr>
        <a:xfrm>
          <a:off x="1397000" y="1405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86717</xdr:rowOff>
    </xdr:from>
    <xdr:ext cx="762000" cy="259045"/>
    <xdr:sp macro="" textlink="">
      <xdr:nvSpPr>
        <xdr:cNvPr id="202" name="テキスト ボックス 201">
          <a:extLst>
            <a:ext uri="{FF2B5EF4-FFF2-40B4-BE49-F238E27FC236}">
              <a16:creationId xmlns:a16="http://schemas.microsoft.com/office/drawing/2014/main" id="{DA3D1C65-F7DF-4A47-8DE8-0FEEF74EF8FC}"/>
            </a:ext>
          </a:extLst>
        </xdr:cNvPr>
        <xdr:cNvSpPr txBox="1"/>
      </xdr:nvSpPr>
      <xdr:spPr>
        <a:xfrm>
          <a:off x="1066800" y="1414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46BA2DB1-7AF9-4270-AE9F-B62C2BA9C734}"/>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5DDFB1CA-FE36-40DA-9BC6-D99B2F711B31}"/>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5713688-675B-403D-BB32-F9A654CA443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11663D53-3F7B-45FC-ABFB-E434EEEA4341}"/>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86A344A-C0B5-44D4-8E08-0B117DEAEB0A}"/>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140294</xdr:rowOff>
    </xdr:from>
    <xdr:to>
      <xdr:col>23</xdr:col>
      <xdr:colOff>184150</xdr:colOff>
      <xdr:row>82</xdr:row>
      <xdr:rowOff>70444</xdr:rowOff>
    </xdr:to>
    <xdr:sp macro="" textlink="">
      <xdr:nvSpPr>
        <xdr:cNvPr id="208" name="楕円 207">
          <a:extLst>
            <a:ext uri="{FF2B5EF4-FFF2-40B4-BE49-F238E27FC236}">
              <a16:creationId xmlns:a16="http://schemas.microsoft.com/office/drawing/2014/main" id="{9CB3E2CE-80B5-407A-8549-48B8F36A1844}"/>
            </a:ext>
          </a:extLst>
        </xdr:cNvPr>
        <xdr:cNvSpPr/>
      </xdr:nvSpPr>
      <xdr:spPr>
        <a:xfrm>
          <a:off x="4902200" y="1402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61571</xdr:rowOff>
    </xdr:from>
    <xdr:ext cx="762000" cy="259045"/>
    <xdr:sp macro="" textlink="">
      <xdr:nvSpPr>
        <xdr:cNvPr id="209" name="人件費・物件費等の状況該当値テキスト">
          <a:extLst>
            <a:ext uri="{FF2B5EF4-FFF2-40B4-BE49-F238E27FC236}">
              <a16:creationId xmlns:a16="http://schemas.microsoft.com/office/drawing/2014/main" id="{88CBCFC7-756E-46F1-8B28-D92130429A50}"/>
            </a:ext>
          </a:extLst>
        </xdr:cNvPr>
        <xdr:cNvSpPr txBox="1"/>
      </xdr:nvSpPr>
      <xdr:spPr>
        <a:xfrm>
          <a:off x="5041900" y="1394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139100</xdr:rowOff>
    </xdr:from>
    <xdr:to>
      <xdr:col>19</xdr:col>
      <xdr:colOff>184150</xdr:colOff>
      <xdr:row>82</xdr:row>
      <xdr:rowOff>69250</xdr:rowOff>
    </xdr:to>
    <xdr:sp macro="" textlink="">
      <xdr:nvSpPr>
        <xdr:cNvPr id="210" name="楕円 209">
          <a:extLst>
            <a:ext uri="{FF2B5EF4-FFF2-40B4-BE49-F238E27FC236}">
              <a16:creationId xmlns:a16="http://schemas.microsoft.com/office/drawing/2014/main" id="{F2950A08-1A6A-4754-A197-B08373D0E8B9}"/>
            </a:ext>
          </a:extLst>
        </xdr:cNvPr>
        <xdr:cNvSpPr/>
      </xdr:nvSpPr>
      <xdr:spPr>
        <a:xfrm>
          <a:off x="4064000" y="1402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79427</xdr:rowOff>
    </xdr:from>
    <xdr:ext cx="736600" cy="259045"/>
    <xdr:sp macro="" textlink="">
      <xdr:nvSpPr>
        <xdr:cNvPr id="211" name="テキスト ボックス 210">
          <a:extLst>
            <a:ext uri="{FF2B5EF4-FFF2-40B4-BE49-F238E27FC236}">
              <a16:creationId xmlns:a16="http://schemas.microsoft.com/office/drawing/2014/main" id="{1E28E002-FAB8-431E-952F-D4F06C1F68C9}"/>
            </a:ext>
          </a:extLst>
        </xdr:cNvPr>
        <xdr:cNvSpPr txBox="1"/>
      </xdr:nvSpPr>
      <xdr:spPr>
        <a:xfrm>
          <a:off x="3733800" y="13795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142833</xdr:rowOff>
    </xdr:from>
    <xdr:to>
      <xdr:col>15</xdr:col>
      <xdr:colOff>133350</xdr:colOff>
      <xdr:row>82</xdr:row>
      <xdr:rowOff>72983</xdr:rowOff>
    </xdr:to>
    <xdr:sp macro="" textlink="">
      <xdr:nvSpPr>
        <xdr:cNvPr id="212" name="楕円 211">
          <a:extLst>
            <a:ext uri="{FF2B5EF4-FFF2-40B4-BE49-F238E27FC236}">
              <a16:creationId xmlns:a16="http://schemas.microsoft.com/office/drawing/2014/main" id="{14A34EBF-7F31-49FB-8EC2-38A123161253}"/>
            </a:ext>
          </a:extLst>
        </xdr:cNvPr>
        <xdr:cNvSpPr/>
      </xdr:nvSpPr>
      <xdr:spPr>
        <a:xfrm>
          <a:off x="3175000" y="1403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83160</xdr:rowOff>
    </xdr:from>
    <xdr:ext cx="762000" cy="259045"/>
    <xdr:sp macro="" textlink="">
      <xdr:nvSpPr>
        <xdr:cNvPr id="213" name="テキスト ボックス 212">
          <a:extLst>
            <a:ext uri="{FF2B5EF4-FFF2-40B4-BE49-F238E27FC236}">
              <a16:creationId xmlns:a16="http://schemas.microsoft.com/office/drawing/2014/main" id="{E0B28534-D7F2-4E2A-A58A-C47350DCFEB7}"/>
            </a:ext>
          </a:extLst>
        </xdr:cNvPr>
        <xdr:cNvSpPr txBox="1"/>
      </xdr:nvSpPr>
      <xdr:spPr>
        <a:xfrm>
          <a:off x="2844800" y="13799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88795</xdr:rowOff>
    </xdr:from>
    <xdr:to>
      <xdr:col>11</xdr:col>
      <xdr:colOff>82550</xdr:colOff>
      <xdr:row>82</xdr:row>
      <xdr:rowOff>18945</xdr:rowOff>
    </xdr:to>
    <xdr:sp macro="" textlink="">
      <xdr:nvSpPr>
        <xdr:cNvPr id="214" name="楕円 213">
          <a:extLst>
            <a:ext uri="{FF2B5EF4-FFF2-40B4-BE49-F238E27FC236}">
              <a16:creationId xmlns:a16="http://schemas.microsoft.com/office/drawing/2014/main" id="{8C93EF46-FFC5-4A08-B865-48AE6B5E7CAD}"/>
            </a:ext>
          </a:extLst>
        </xdr:cNvPr>
        <xdr:cNvSpPr/>
      </xdr:nvSpPr>
      <xdr:spPr>
        <a:xfrm>
          <a:off x="2286000" y="1397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29122</xdr:rowOff>
    </xdr:from>
    <xdr:ext cx="762000" cy="259045"/>
    <xdr:sp macro="" textlink="">
      <xdr:nvSpPr>
        <xdr:cNvPr id="215" name="テキスト ボックス 214">
          <a:extLst>
            <a:ext uri="{FF2B5EF4-FFF2-40B4-BE49-F238E27FC236}">
              <a16:creationId xmlns:a16="http://schemas.microsoft.com/office/drawing/2014/main" id="{09517B74-DFE1-4B33-9D1B-E76BA63BC272}"/>
            </a:ext>
          </a:extLst>
        </xdr:cNvPr>
        <xdr:cNvSpPr txBox="1"/>
      </xdr:nvSpPr>
      <xdr:spPr>
        <a:xfrm>
          <a:off x="1955800" y="13745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70745</xdr:rowOff>
    </xdr:from>
    <xdr:to>
      <xdr:col>7</xdr:col>
      <xdr:colOff>31750</xdr:colOff>
      <xdr:row>82</xdr:row>
      <xdr:rowOff>895</xdr:rowOff>
    </xdr:to>
    <xdr:sp macro="" textlink="">
      <xdr:nvSpPr>
        <xdr:cNvPr id="216" name="楕円 215">
          <a:extLst>
            <a:ext uri="{FF2B5EF4-FFF2-40B4-BE49-F238E27FC236}">
              <a16:creationId xmlns:a16="http://schemas.microsoft.com/office/drawing/2014/main" id="{2977EE50-AA14-4686-86CB-E767958448B1}"/>
            </a:ext>
          </a:extLst>
        </xdr:cNvPr>
        <xdr:cNvSpPr/>
      </xdr:nvSpPr>
      <xdr:spPr>
        <a:xfrm>
          <a:off x="1397000" y="139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11072</xdr:rowOff>
    </xdr:from>
    <xdr:ext cx="762000" cy="259045"/>
    <xdr:sp macro="" textlink="">
      <xdr:nvSpPr>
        <xdr:cNvPr id="217" name="テキスト ボックス 216">
          <a:extLst>
            <a:ext uri="{FF2B5EF4-FFF2-40B4-BE49-F238E27FC236}">
              <a16:creationId xmlns:a16="http://schemas.microsoft.com/office/drawing/2014/main" id="{1D815FCE-20FC-482E-97FB-211320F9D48B}"/>
            </a:ext>
          </a:extLst>
        </xdr:cNvPr>
        <xdr:cNvSpPr txBox="1"/>
      </xdr:nvSpPr>
      <xdr:spPr>
        <a:xfrm>
          <a:off x="1066800" y="1372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C87ED0B3-3871-4D22-AD2B-8300CC392A03}"/>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16521B14-2219-4872-BA4F-757BC03834D4}"/>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2262E053-A349-4821-9595-C49A0B2C2B45}"/>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91C4D146-15A4-4CFB-854C-10F3EB4101C2}"/>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454F7816-FA64-4264-BFAD-31F030CA67FD}"/>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EF8ED63B-A584-4C79-8DE7-0C6AE3531617}"/>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6963E8AF-7B46-465B-87E8-B1EA78EB0EFA}"/>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A8C61257-27AA-4EB1-886C-74F2283CF40C}"/>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1FBD181C-B598-43DF-8673-FC56D01CB13B}"/>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4BB6D123-5F08-479A-B15F-F49354F0F70F}"/>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D0667CFC-941E-4C29-8B5D-6862D265632A}"/>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1F1D2E24-9AEA-4AD3-AF9B-6D830F7CCB09}"/>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F08F0D8C-7F2A-4776-B09F-50D7481E0F45}"/>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職員の変動（退職</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名、新規採用</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名）に伴う給料月額の減少などにより、</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ポイント低下した。類似団体の平均より低い水準で推移している。</a:t>
          </a:r>
        </a:p>
        <a:p>
          <a:r>
            <a:rPr kumimoji="1" lang="ja-JP" altLang="en-US" sz="1300">
              <a:latin typeface="ＭＳ Ｐゴシック" panose="020B0600070205080204" pitchFamily="50" charset="-128"/>
              <a:ea typeface="ＭＳ Ｐゴシック" panose="020B0600070205080204" pitchFamily="50" charset="-128"/>
            </a:rPr>
            <a:t>　地域の民間企業の平均給料、類似団体及び全国市町村の状況を踏まえ、給料の適正化に努めている。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4C31D420-0C21-4E28-B6DA-829D57518464}"/>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C5F1A58B-C7DD-4ACF-8867-0EBCB08F37B6}"/>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a:extLst>
            <a:ext uri="{FF2B5EF4-FFF2-40B4-BE49-F238E27FC236}">
              <a16:creationId xmlns:a16="http://schemas.microsoft.com/office/drawing/2014/main" id="{C77DE3BC-5FB3-456D-8DEB-D4580F78DE31}"/>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a:extLst>
            <a:ext uri="{FF2B5EF4-FFF2-40B4-BE49-F238E27FC236}">
              <a16:creationId xmlns:a16="http://schemas.microsoft.com/office/drawing/2014/main" id="{B709AEA1-5568-48B7-B0BF-410A5EEB6EF9}"/>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a:extLst>
            <a:ext uri="{FF2B5EF4-FFF2-40B4-BE49-F238E27FC236}">
              <a16:creationId xmlns:a16="http://schemas.microsoft.com/office/drawing/2014/main" id="{3B9615E9-A8E0-4C74-AB15-6801B5C91F69}"/>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a:extLst>
            <a:ext uri="{FF2B5EF4-FFF2-40B4-BE49-F238E27FC236}">
              <a16:creationId xmlns:a16="http://schemas.microsoft.com/office/drawing/2014/main" id="{05F2885A-1903-4B6E-90C4-1BAFD2F4A4A5}"/>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a:extLst>
            <a:ext uri="{FF2B5EF4-FFF2-40B4-BE49-F238E27FC236}">
              <a16:creationId xmlns:a16="http://schemas.microsoft.com/office/drawing/2014/main" id="{FD260CE3-0C14-4489-8C22-DE66D9ED10E3}"/>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a:extLst>
            <a:ext uri="{FF2B5EF4-FFF2-40B4-BE49-F238E27FC236}">
              <a16:creationId xmlns:a16="http://schemas.microsoft.com/office/drawing/2014/main" id="{D14B0206-A5B7-4E58-9024-94670D390071}"/>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a:extLst>
            <a:ext uri="{FF2B5EF4-FFF2-40B4-BE49-F238E27FC236}">
              <a16:creationId xmlns:a16="http://schemas.microsoft.com/office/drawing/2014/main" id="{DA6BD469-722B-4B29-987F-81A49ABA1778}"/>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a:extLst>
            <a:ext uri="{FF2B5EF4-FFF2-40B4-BE49-F238E27FC236}">
              <a16:creationId xmlns:a16="http://schemas.microsoft.com/office/drawing/2014/main" id="{BE499523-C2D8-4025-9BA4-BF2C26157A3D}"/>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a:extLst>
            <a:ext uri="{FF2B5EF4-FFF2-40B4-BE49-F238E27FC236}">
              <a16:creationId xmlns:a16="http://schemas.microsoft.com/office/drawing/2014/main" id="{D27646A0-B567-4EDB-B621-67C7DFD12FEF}"/>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a:extLst>
            <a:ext uri="{FF2B5EF4-FFF2-40B4-BE49-F238E27FC236}">
              <a16:creationId xmlns:a16="http://schemas.microsoft.com/office/drawing/2014/main" id="{DA9BE1D3-A008-42C2-8641-D0FA72474F23}"/>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a:extLst>
            <a:ext uri="{FF2B5EF4-FFF2-40B4-BE49-F238E27FC236}">
              <a16:creationId xmlns:a16="http://schemas.microsoft.com/office/drawing/2014/main" id="{9F1D0F54-2F0C-4223-BF63-FC9242F20665}"/>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a:extLst>
            <a:ext uri="{FF2B5EF4-FFF2-40B4-BE49-F238E27FC236}">
              <a16:creationId xmlns:a16="http://schemas.microsoft.com/office/drawing/2014/main" id="{097BFFF5-88AD-4EFD-923D-21138A4E4B6C}"/>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D4791487-4EA4-404D-96FE-5B8475863FB8}"/>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49CE481C-9556-4D63-9B80-7EBCD222E6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F04EBF14-83B9-49A9-A6B5-CED5439B2ED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87086</xdr:rowOff>
    </xdr:to>
    <xdr:cxnSp macro="">
      <xdr:nvCxnSpPr>
        <xdr:cNvPr id="248" name="直線コネクタ 247">
          <a:extLst>
            <a:ext uri="{FF2B5EF4-FFF2-40B4-BE49-F238E27FC236}">
              <a16:creationId xmlns:a16="http://schemas.microsoft.com/office/drawing/2014/main" id="{D5BE8C5C-EE36-4BB5-BF39-8F790815402A}"/>
            </a:ext>
          </a:extLst>
        </xdr:cNvPr>
        <xdr:cNvCxnSpPr/>
      </xdr:nvCxnSpPr>
      <xdr:spPr>
        <a:xfrm flipV="1">
          <a:off x="17018000" y="13812157"/>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49" name="給与水準   （国との比較）最小値テキスト">
          <a:extLst>
            <a:ext uri="{FF2B5EF4-FFF2-40B4-BE49-F238E27FC236}">
              <a16:creationId xmlns:a16="http://schemas.microsoft.com/office/drawing/2014/main" id="{3C4BE1D2-A959-4CB7-B463-22311DB196DE}"/>
            </a:ext>
          </a:extLst>
        </xdr:cNvPr>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0" name="直線コネクタ 249">
          <a:extLst>
            <a:ext uri="{FF2B5EF4-FFF2-40B4-BE49-F238E27FC236}">
              <a16:creationId xmlns:a16="http://schemas.microsoft.com/office/drawing/2014/main" id="{F33D60A3-C86F-4F60-9A2F-3362206AABE1}"/>
            </a:ext>
          </a:extLst>
        </xdr:cNvPr>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1" name="給与水準   （国との比較）最大値テキスト">
          <a:extLst>
            <a:ext uri="{FF2B5EF4-FFF2-40B4-BE49-F238E27FC236}">
              <a16:creationId xmlns:a16="http://schemas.microsoft.com/office/drawing/2014/main" id="{4F4C7811-901A-4131-BC07-614D10B3C125}"/>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2" name="直線コネクタ 251">
          <a:extLst>
            <a:ext uri="{FF2B5EF4-FFF2-40B4-BE49-F238E27FC236}">
              <a16:creationId xmlns:a16="http://schemas.microsoft.com/office/drawing/2014/main" id="{A6DCC658-1491-4811-A982-C545C4578CC8}"/>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11793</xdr:rowOff>
    </xdr:from>
    <xdr:to>
      <xdr:col>81</xdr:col>
      <xdr:colOff>44450</xdr:colOff>
      <xdr:row>83</xdr:row>
      <xdr:rowOff>116114</xdr:rowOff>
    </xdr:to>
    <xdr:cxnSp macro="">
      <xdr:nvCxnSpPr>
        <xdr:cNvPr id="253" name="直線コネクタ 252">
          <a:extLst>
            <a:ext uri="{FF2B5EF4-FFF2-40B4-BE49-F238E27FC236}">
              <a16:creationId xmlns:a16="http://schemas.microsoft.com/office/drawing/2014/main" id="{EF95CB38-A642-4D31-8AF8-260543381240}"/>
            </a:ext>
          </a:extLst>
        </xdr:cNvPr>
        <xdr:cNvCxnSpPr/>
      </xdr:nvCxnSpPr>
      <xdr:spPr>
        <a:xfrm flipV="1">
          <a:off x="16179800" y="14070693"/>
          <a:ext cx="838200" cy="27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124477</xdr:rowOff>
    </xdr:from>
    <xdr:ext cx="762000" cy="259045"/>
    <xdr:sp macro="" textlink="">
      <xdr:nvSpPr>
        <xdr:cNvPr id="254" name="給与水準   （国との比較）平均値テキスト">
          <a:extLst>
            <a:ext uri="{FF2B5EF4-FFF2-40B4-BE49-F238E27FC236}">
              <a16:creationId xmlns:a16="http://schemas.microsoft.com/office/drawing/2014/main" id="{8C67C139-07D9-4D7F-BAA7-1D84F2022507}"/>
            </a:ext>
          </a:extLst>
        </xdr:cNvPr>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5" name="フローチャート: 判断 254">
          <a:extLst>
            <a:ext uri="{FF2B5EF4-FFF2-40B4-BE49-F238E27FC236}">
              <a16:creationId xmlns:a16="http://schemas.microsoft.com/office/drawing/2014/main" id="{C1DD484F-EE14-4BDA-8A21-68D9A60C5348}"/>
            </a:ext>
          </a:extLst>
        </xdr:cNvPr>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149679</xdr:rowOff>
    </xdr:from>
    <xdr:to>
      <xdr:col>77</xdr:col>
      <xdr:colOff>44450</xdr:colOff>
      <xdr:row>83</xdr:row>
      <xdr:rowOff>116114</xdr:rowOff>
    </xdr:to>
    <xdr:cxnSp macro="">
      <xdr:nvCxnSpPr>
        <xdr:cNvPr id="256" name="直線コネクタ 255">
          <a:extLst>
            <a:ext uri="{FF2B5EF4-FFF2-40B4-BE49-F238E27FC236}">
              <a16:creationId xmlns:a16="http://schemas.microsoft.com/office/drawing/2014/main" id="{3E03555C-4D36-40DB-AE84-D4902C4B1393}"/>
            </a:ext>
          </a:extLst>
        </xdr:cNvPr>
        <xdr:cNvCxnSpPr/>
      </xdr:nvCxnSpPr>
      <xdr:spPr>
        <a:xfrm>
          <a:off x="15290800" y="14208579"/>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57" name="フローチャート: 判断 256">
          <a:extLst>
            <a:ext uri="{FF2B5EF4-FFF2-40B4-BE49-F238E27FC236}">
              <a16:creationId xmlns:a16="http://schemas.microsoft.com/office/drawing/2014/main" id="{226B00B9-E31E-4B9B-B7C7-B886278AD871}"/>
            </a:ext>
          </a:extLst>
        </xdr:cNvPr>
        <xdr:cNvSpPr/>
      </xdr:nvSpPr>
      <xdr:spPr>
        <a:xfrm>
          <a:off x="16129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84563</xdr:rowOff>
    </xdr:from>
    <xdr:ext cx="736600" cy="259045"/>
    <xdr:sp macro="" textlink="">
      <xdr:nvSpPr>
        <xdr:cNvPr id="258" name="テキスト ボックス 257">
          <a:extLst>
            <a:ext uri="{FF2B5EF4-FFF2-40B4-BE49-F238E27FC236}">
              <a16:creationId xmlns:a16="http://schemas.microsoft.com/office/drawing/2014/main" id="{D995F3EE-B9F1-4F77-B78A-EEA7F61F3D22}"/>
            </a:ext>
          </a:extLst>
        </xdr:cNvPr>
        <xdr:cNvSpPr txBox="1"/>
      </xdr:nvSpPr>
      <xdr:spPr>
        <a:xfrm>
          <a:off x="15798800" y="14657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149679</xdr:rowOff>
    </xdr:from>
    <xdr:to>
      <xdr:col>72</xdr:col>
      <xdr:colOff>203200</xdr:colOff>
      <xdr:row>82</xdr:row>
      <xdr:rowOff>166914</xdr:rowOff>
    </xdr:to>
    <xdr:cxnSp macro="">
      <xdr:nvCxnSpPr>
        <xdr:cNvPr id="259" name="直線コネクタ 258">
          <a:extLst>
            <a:ext uri="{FF2B5EF4-FFF2-40B4-BE49-F238E27FC236}">
              <a16:creationId xmlns:a16="http://schemas.microsoft.com/office/drawing/2014/main" id="{EF0366BC-8C6F-40A1-A805-377F5270505B}"/>
            </a:ext>
          </a:extLst>
        </xdr:cNvPr>
        <xdr:cNvCxnSpPr/>
      </xdr:nvCxnSpPr>
      <xdr:spPr>
        <a:xfrm flipV="1">
          <a:off x="14401800" y="1420857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0" name="フローチャート: 判断 259">
          <a:extLst>
            <a:ext uri="{FF2B5EF4-FFF2-40B4-BE49-F238E27FC236}">
              <a16:creationId xmlns:a16="http://schemas.microsoft.com/office/drawing/2014/main" id="{CF5AC5FA-5F37-44F5-84EB-AECBC6BCD739}"/>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61" name="テキスト ボックス 260">
          <a:extLst>
            <a:ext uri="{FF2B5EF4-FFF2-40B4-BE49-F238E27FC236}">
              <a16:creationId xmlns:a16="http://schemas.microsoft.com/office/drawing/2014/main" id="{89F24E96-8BFA-478A-89E4-C430A0DC3D19}"/>
            </a:ext>
          </a:extLst>
        </xdr:cNvPr>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29029</xdr:rowOff>
    </xdr:from>
    <xdr:to>
      <xdr:col>68</xdr:col>
      <xdr:colOff>152400</xdr:colOff>
      <xdr:row>82</xdr:row>
      <xdr:rowOff>166914</xdr:rowOff>
    </xdr:to>
    <xdr:cxnSp macro="">
      <xdr:nvCxnSpPr>
        <xdr:cNvPr id="262" name="直線コネクタ 261">
          <a:extLst>
            <a:ext uri="{FF2B5EF4-FFF2-40B4-BE49-F238E27FC236}">
              <a16:creationId xmlns:a16="http://schemas.microsoft.com/office/drawing/2014/main" id="{C434F339-FA3B-4953-A832-DA1B561BBEFC}"/>
            </a:ext>
          </a:extLst>
        </xdr:cNvPr>
        <xdr:cNvCxnSpPr/>
      </xdr:nvCxnSpPr>
      <xdr:spPr>
        <a:xfrm>
          <a:off x="13512800" y="14087929"/>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3" name="フローチャート: 判断 262">
          <a:extLst>
            <a:ext uri="{FF2B5EF4-FFF2-40B4-BE49-F238E27FC236}">
              <a16:creationId xmlns:a16="http://schemas.microsoft.com/office/drawing/2014/main" id="{7C8BAF26-1541-4143-9142-BBF99A2EA4F0}"/>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101798</xdr:rowOff>
    </xdr:from>
    <xdr:ext cx="762000" cy="259045"/>
    <xdr:sp macro="" textlink="">
      <xdr:nvSpPr>
        <xdr:cNvPr id="264" name="テキスト ボックス 263">
          <a:extLst>
            <a:ext uri="{FF2B5EF4-FFF2-40B4-BE49-F238E27FC236}">
              <a16:creationId xmlns:a16="http://schemas.microsoft.com/office/drawing/2014/main" id="{4BBBE50E-26B3-453A-8B12-E37651A77ABB}"/>
            </a:ext>
          </a:extLst>
        </xdr:cNvPr>
        <xdr:cNvSpPr txBox="1"/>
      </xdr:nvSpPr>
      <xdr:spPr>
        <a:xfrm>
          <a:off x="14020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5" name="フローチャート: 判断 264">
          <a:extLst>
            <a:ext uri="{FF2B5EF4-FFF2-40B4-BE49-F238E27FC236}">
              <a16:creationId xmlns:a16="http://schemas.microsoft.com/office/drawing/2014/main" id="{25480595-30A8-4AA7-88FA-4DD087AD9D2C}"/>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66" name="テキスト ボックス 265">
          <a:extLst>
            <a:ext uri="{FF2B5EF4-FFF2-40B4-BE49-F238E27FC236}">
              <a16:creationId xmlns:a16="http://schemas.microsoft.com/office/drawing/2014/main" id="{C4B9254D-3753-4862-829E-FBB24BEFD0D6}"/>
            </a:ext>
          </a:extLst>
        </xdr:cNvPr>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B161868B-78C0-4C78-87A3-E5874F698B74}"/>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DD869A87-7354-4ED9-9E84-EEB8F8BCBAF7}"/>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FC14423A-B1B7-4139-A78C-23B11480B78D}"/>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FEA6EDF2-393B-4025-A475-3E4C4EB250F1}"/>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85E59DCE-87EE-4977-9194-4E4FFA88D04F}"/>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132443</xdr:rowOff>
    </xdr:from>
    <xdr:to>
      <xdr:col>81</xdr:col>
      <xdr:colOff>95250</xdr:colOff>
      <xdr:row>82</xdr:row>
      <xdr:rowOff>62593</xdr:rowOff>
    </xdr:to>
    <xdr:sp macro="" textlink="">
      <xdr:nvSpPr>
        <xdr:cNvPr id="272" name="楕円 271">
          <a:extLst>
            <a:ext uri="{FF2B5EF4-FFF2-40B4-BE49-F238E27FC236}">
              <a16:creationId xmlns:a16="http://schemas.microsoft.com/office/drawing/2014/main" id="{772246DA-7870-4BFB-878B-605A11974E28}"/>
            </a:ext>
          </a:extLst>
        </xdr:cNvPr>
        <xdr:cNvSpPr/>
      </xdr:nvSpPr>
      <xdr:spPr>
        <a:xfrm>
          <a:off x="16967200" y="1401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148970</xdr:rowOff>
    </xdr:from>
    <xdr:ext cx="762000" cy="259045"/>
    <xdr:sp macro="" textlink="">
      <xdr:nvSpPr>
        <xdr:cNvPr id="273" name="給与水準   （国との比較）該当値テキスト">
          <a:extLst>
            <a:ext uri="{FF2B5EF4-FFF2-40B4-BE49-F238E27FC236}">
              <a16:creationId xmlns:a16="http://schemas.microsoft.com/office/drawing/2014/main" id="{202540F7-4469-4B0D-914A-7042D25077F1}"/>
            </a:ext>
          </a:extLst>
        </xdr:cNvPr>
        <xdr:cNvSpPr txBox="1"/>
      </xdr:nvSpPr>
      <xdr:spPr>
        <a:xfrm>
          <a:off x="17106900" y="13864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65314</xdr:rowOff>
    </xdr:from>
    <xdr:to>
      <xdr:col>77</xdr:col>
      <xdr:colOff>95250</xdr:colOff>
      <xdr:row>83</xdr:row>
      <xdr:rowOff>166914</xdr:rowOff>
    </xdr:to>
    <xdr:sp macro="" textlink="">
      <xdr:nvSpPr>
        <xdr:cNvPr id="274" name="楕円 273">
          <a:extLst>
            <a:ext uri="{FF2B5EF4-FFF2-40B4-BE49-F238E27FC236}">
              <a16:creationId xmlns:a16="http://schemas.microsoft.com/office/drawing/2014/main" id="{5371141D-A4C8-43D1-84B3-2C94D9268CFD}"/>
            </a:ext>
          </a:extLst>
        </xdr:cNvPr>
        <xdr:cNvSpPr/>
      </xdr:nvSpPr>
      <xdr:spPr>
        <a:xfrm>
          <a:off x="161290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5641</xdr:rowOff>
    </xdr:from>
    <xdr:ext cx="736600" cy="259045"/>
    <xdr:sp macro="" textlink="">
      <xdr:nvSpPr>
        <xdr:cNvPr id="275" name="テキスト ボックス 274">
          <a:extLst>
            <a:ext uri="{FF2B5EF4-FFF2-40B4-BE49-F238E27FC236}">
              <a16:creationId xmlns:a16="http://schemas.microsoft.com/office/drawing/2014/main" id="{D0930005-EEA8-4EAB-A3C8-7020EF2C8F2B}"/>
            </a:ext>
          </a:extLst>
        </xdr:cNvPr>
        <xdr:cNvSpPr txBox="1"/>
      </xdr:nvSpPr>
      <xdr:spPr>
        <a:xfrm>
          <a:off x="15798800" y="14064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98879</xdr:rowOff>
    </xdr:from>
    <xdr:to>
      <xdr:col>73</xdr:col>
      <xdr:colOff>44450</xdr:colOff>
      <xdr:row>83</xdr:row>
      <xdr:rowOff>29029</xdr:rowOff>
    </xdr:to>
    <xdr:sp macro="" textlink="">
      <xdr:nvSpPr>
        <xdr:cNvPr id="276" name="楕円 275">
          <a:extLst>
            <a:ext uri="{FF2B5EF4-FFF2-40B4-BE49-F238E27FC236}">
              <a16:creationId xmlns:a16="http://schemas.microsoft.com/office/drawing/2014/main" id="{36B87C20-CFA6-4B9E-96CA-F200B88D40BF}"/>
            </a:ext>
          </a:extLst>
        </xdr:cNvPr>
        <xdr:cNvSpPr/>
      </xdr:nvSpPr>
      <xdr:spPr>
        <a:xfrm>
          <a:off x="15240000" y="1415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39206</xdr:rowOff>
    </xdr:from>
    <xdr:ext cx="762000" cy="259045"/>
    <xdr:sp macro="" textlink="">
      <xdr:nvSpPr>
        <xdr:cNvPr id="277" name="テキスト ボックス 276">
          <a:extLst>
            <a:ext uri="{FF2B5EF4-FFF2-40B4-BE49-F238E27FC236}">
              <a16:creationId xmlns:a16="http://schemas.microsoft.com/office/drawing/2014/main" id="{95C3E49D-3860-41A9-81EC-24CA7A46A355}"/>
            </a:ext>
          </a:extLst>
        </xdr:cNvPr>
        <xdr:cNvSpPr txBox="1"/>
      </xdr:nvSpPr>
      <xdr:spPr>
        <a:xfrm>
          <a:off x="14909800" y="13926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116114</xdr:rowOff>
    </xdr:from>
    <xdr:to>
      <xdr:col>68</xdr:col>
      <xdr:colOff>203200</xdr:colOff>
      <xdr:row>83</xdr:row>
      <xdr:rowOff>46264</xdr:rowOff>
    </xdr:to>
    <xdr:sp macro="" textlink="">
      <xdr:nvSpPr>
        <xdr:cNvPr id="278" name="楕円 277">
          <a:extLst>
            <a:ext uri="{FF2B5EF4-FFF2-40B4-BE49-F238E27FC236}">
              <a16:creationId xmlns:a16="http://schemas.microsoft.com/office/drawing/2014/main" id="{48A3EB2D-72E2-4CA9-BFBE-72191BF52C01}"/>
            </a:ext>
          </a:extLst>
        </xdr:cNvPr>
        <xdr:cNvSpPr/>
      </xdr:nvSpPr>
      <xdr:spPr>
        <a:xfrm>
          <a:off x="14351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56441</xdr:rowOff>
    </xdr:from>
    <xdr:ext cx="762000" cy="259045"/>
    <xdr:sp macro="" textlink="">
      <xdr:nvSpPr>
        <xdr:cNvPr id="279" name="テキスト ボックス 278">
          <a:extLst>
            <a:ext uri="{FF2B5EF4-FFF2-40B4-BE49-F238E27FC236}">
              <a16:creationId xmlns:a16="http://schemas.microsoft.com/office/drawing/2014/main" id="{95F8D69F-EC8C-4526-97E5-480E4F086E29}"/>
            </a:ext>
          </a:extLst>
        </xdr:cNvPr>
        <xdr:cNvSpPr txBox="1"/>
      </xdr:nvSpPr>
      <xdr:spPr>
        <a:xfrm>
          <a:off x="14020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149679</xdr:rowOff>
    </xdr:from>
    <xdr:to>
      <xdr:col>64</xdr:col>
      <xdr:colOff>152400</xdr:colOff>
      <xdr:row>82</xdr:row>
      <xdr:rowOff>79829</xdr:rowOff>
    </xdr:to>
    <xdr:sp macro="" textlink="">
      <xdr:nvSpPr>
        <xdr:cNvPr id="280" name="楕円 279">
          <a:extLst>
            <a:ext uri="{FF2B5EF4-FFF2-40B4-BE49-F238E27FC236}">
              <a16:creationId xmlns:a16="http://schemas.microsoft.com/office/drawing/2014/main" id="{5DF051FC-B27E-4489-9F99-935104C2433E}"/>
            </a:ext>
          </a:extLst>
        </xdr:cNvPr>
        <xdr:cNvSpPr/>
      </xdr:nvSpPr>
      <xdr:spPr>
        <a:xfrm>
          <a:off x="134620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90006</xdr:rowOff>
    </xdr:from>
    <xdr:ext cx="762000" cy="259045"/>
    <xdr:sp macro="" textlink="">
      <xdr:nvSpPr>
        <xdr:cNvPr id="281" name="テキスト ボックス 280">
          <a:extLst>
            <a:ext uri="{FF2B5EF4-FFF2-40B4-BE49-F238E27FC236}">
              <a16:creationId xmlns:a16="http://schemas.microsoft.com/office/drawing/2014/main" id="{B42E855F-2E15-464D-826C-C2DBC04DF986}"/>
            </a:ext>
          </a:extLst>
        </xdr:cNvPr>
        <xdr:cNvSpPr txBox="1"/>
      </xdr:nvSpPr>
      <xdr:spPr>
        <a:xfrm>
          <a:off x="13131800" y="1380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B9CC9F7-2FB8-4B92-AE7A-2061D587968E}"/>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7DCBAE32-EC80-4E5B-923B-1CD13296AD48}"/>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B25DAE06-A05E-42F7-B07D-944E38AE714C}"/>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12E3A43F-0D17-47EE-8A62-90849FC9621C}"/>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DB18BC05-AB94-4950-80CD-AAE34881CFE3}"/>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CDD29343-8E4F-49D6-97DB-31D1AF70D2D4}"/>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7EB338E7-163F-40D0-B2E8-4E3219B6319C}"/>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74838F87-5892-4CD2-9EA7-42A83D507CCF}"/>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AD33ADEF-E12E-4BA2-B99B-30C616927BD7}"/>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D88AB5BC-6C38-4756-8104-326520E3FE3F}"/>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A2287C16-6A0B-48DD-ADFF-D864C04A645D}"/>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FC45B4DD-39C9-4A5C-A063-BE28BD1943E4}"/>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A97A1952-6C87-4771-8112-81C57CA9591C}"/>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行政改革により、事業の統廃合や縮小、会計年度任用職員の活用、外部委託の実施等を行い、定員の適正化を図った結果、類似団体の平均より低い水準にある。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290BDC14-4484-4DEC-AF33-0046A3686681}"/>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E0719D0F-BA3B-4B09-9BBC-16BC43CEFD38}"/>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E4C3508-6583-4306-9057-2E7D803BB7DF}"/>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BD5F8C9F-9957-4681-949D-8605AB11F246}"/>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2458479E-4CC3-4739-AE31-16FF5999D083}"/>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C4A2D691-4C19-4BAE-92EA-3294C9ECFA93}"/>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9B1D050-3AC9-4A1A-8498-6A45C4073DB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6907BB1A-19E8-40C7-96FC-808EFACAA475}"/>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B037366D-DA6A-495D-8F35-0EA89BABAC4E}"/>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852C4FA-893E-48F0-816F-EBBC09C9EAC8}"/>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7960F0B3-B1ED-406F-AA1E-4BB03323CD08}"/>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5939D22E-646C-4D12-B239-D81D70F86C25}"/>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6498FE1A-B761-475F-AAE1-A8ED849FD375}"/>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F0763E34-A074-47CF-9484-E504C0B2F9B5}"/>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2DEDECA0-5E87-4FC4-91F3-D58EF435BF84}"/>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C047D81A-087E-44C4-87DE-3E8170733846}"/>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13BC5B67-E6CA-41FF-B073-F2E095675637}"/>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E8819DAF-E681-4C77-A61D-1477B2E9D601}"/>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9797</xdr:rowOff>
    </xdr:from>
    <xdr:to>
      <xdr:col>81</xdr:col>
      <xdr:colOff>44450</xdr:colOff>
      <xdr:row>67</xdr:row>
      <xdr:rowOff>105863</xdr:rowOff>
    </xdr:to>
    <xdr:cxnSp macro="">
      <xdr:nvCxnSpPr>
        <xdr:cNvPr id="313" name="直線コネクタ 312">
          <a:extLst>
            <a:ext uri="{FF2B5EF4-FFF2-40B4-BE49-F238E27FC236}">
              <a16:creationId xmlns:a16="http://schemas.microsoft.com/office/drawing/2014/main" id="{B80863FE-0C0E-4707-9D20-7954669B4DB9}"/>
            </a:ext>
          </a:extLst>
        </xdr:cNvPr>
        <xdr:cNvCxnSpPr/>
      </xdr:nvCxnSpPr>
      <xdr:spPr>
        <a:xfrm flipV="1">
          <a:off x="17018000" y="9953897"/>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77940</xdr:rowOff>
    </xdr:from>
    <xdr:ext cx="762000" cy="259045"/>
    <xdr:sp macro="" textlink="">
      <xdr:nvSpPr>
        <xdr:cNvPr id="314" name="定員管理の状況最小値テキスト">
          <a:extLst>
            <a:ext uri="{FF2B5EF4-FFF2-40B4-BE49-F238E27FC236}">
              <a16:creationId xmlns:a16="http://schemas.microsoft.com/office/drawing/2014/main" id="{1AB82E7B-6AAF-4FF8-9629-EFAB5B6FAEDF}"/>
            </a:ext>
          </a:extLst>
        </xdr:cNvPr>
        <xdr:cNvSpPr txBox="1"/>
      </xdr:nvSpPr>
      <xdr:spPr>
        <a:xfrm>
          <a:off x="17106900" y="1156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105863</xdr:rowOff>
    </xdr:from>
    <xdr:to>
      <xdr:col>81</xdr:col>
      <xdr:colOff>133350</xdr:colOff>
      <xdr:row>67</xdr:row>
      <xdr:rowOff>105863</xdr:rowOff>
    </xdr:to>
    <xdr:cxnSp macro="">
      <xdr:nvCxnSpPr>
        <xdr:cNvPr id="315" name="直線コネクタ 314">
          <a:extLst>
            <a:ext uri="{FF2B5EF4-FFF2-40B4-BE49-F238E27FC236}">
              <a16:creationId xmlns:a16="http://schemas.microsoft.com/office/drawing/2014/main" id="{A8DE219C-CF92-4E7C-9301-F8E38A061AE9}"/>
            </a:ext>
          </a:extLst>
        </xdr:cNvPr>
        <xdr:cNvCxnSpPr/>
      </xdr:nvCxnSpPr>
      <xdr:spPr>
        <a:xfrm>
          <a:off x="16929100" y="1159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96174</xdr:rowOff>
    </xdr:from>
    <xdr:ext cx="762000" cy="259045"/>
    <xdr:sp macro="" textlink="">
      <xdr:nvSpPr>
        <xdr:cNvPr id="316" name="定員管理の状況最大値テキスト">
          <a:extLst>
            <a:ext uri="{FF2B5EF4-FFF2-40B4-BE49-F238E27FC236}">
              <a16:creationId xmlns:a16="http://schemas.microsoft.com/office/drawing/2014/main" id="{ECE272E6-7089-4A95-B12C-FF0EDC8E77D1}"/>
            </a:ext>
          </a:extLst>
        </xdr:cNvPr>
        <xdr:cNvSpPr txBox="1"/>
      </xdr:nvSpPr>
      <xdr:spPr>
        <a:xfrm>
          <a:off x="17106900" y="96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9797</xdr:rowOff>
    </xdr:from>
    <xdr:to>
      <xdr:col>81</xdr:col>
      <xdr:colOff>133350</xdr:colOff>
      <xdr:row>58</xdr:row>
      <xdr:rowOff>9797</xdr:rowOff>
    </xdr:to>
    <xdr:cxnSp macro="">
      <xdr:nvCxnSpPr>
        <xdr:cNvPr id="317" name="直線コネクタ 316">
          <a:extLst>
            <a:ext uri="{FF2B5EF4-FFF2-40B4-BE49-F238E27FC236}">
              <a16:creationId xmlns:a16="http://schemas.microsoft.com/office/drawing/2014/main" id="{061061B9-0CE1-4CF7-B05B-FED562F52F13}"/>
            </a:ext>
          </a:extLst>
        </xdr:cNvPr>
        <xdr:cNvCxnSpPr/>
      </xdr:nvCxnSpPr>
      <xdr:spPr>
        <a:xfrm>
          <a:off x="16929100" y="9953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84001</xdr:rowOff>
    </xdr:from>
    <xdr:to>
      <xdr:col>81</xdr:col>
      <xdr:colOff>44450</xdr:colOff>
      <xdr:row>60</xdr:row>
      <xdr:rowOff>85725</xdr:rowOff>
    </xdr:to>
    <xdr:cxnSp macro="">
      <xdr:nvCxnSpPr>
        <xdr:cNvPr id="318" name="直線コネクタ 317">
          <a:extLst>
            <a:ext uri="{FF2B5EF4-FFF2-40B4-BE49-F238E27FC236}">
              <a16:creationId xmlns:a16="http://schemas.microsoft.com/office/drawing/2014/main" id="{C0AE7964-AED6-4B35-82C6-6EA56175BFB3}"/>
            </a:ext>
          </a:extLst>
        </xdr:cNvPr>
        <xdr:cNvCxnSpPr/>
      </xdr:nvCxnSpPr>
      <xdr:spPr>
        <a:xfrm>
          <a:off x="16179800" y="10371001"/>
          <a:ext cx="8382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24237</xdr:rowOff>
    </xdr:from>
    <xdr:ext cx="762000" cy="259045"/>
    <xdr:sp macro="" textlink="">
      <xdr:nvSpPr>
        <xdr:cNvPr id="319" name="定員管理の状況平均値テキスト">
          <a:extLst>
            <a:ext uri="{FF2B5EF4-FFF2-40B4-BE49-F238E27FC236}">
              <a16:creationId xmlns:a16="http://schemas.microsoft.com/office/drawing/2014/main" id="{1C4B19D4-9E31-4DFD-8CEE-00BD5F605DFA}"/>
            </a:ext>
          </a:extLst>
        </xdr:cNvPr>
        <xdr:cNvSpPr txBox="1"/>
      </xdr:nvSpPr>
      <xdr:spPr>
        <a:xfrm>
          <a:off x="17106900" y="10311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52160</xdr:rowOff>
    </xdr:from>
    <xdr:to>
      <xdr:col>81</xdr:col>
      <xdr:colOff>95250</xdr:colOff>
      <xdr:row>60</xdr:row>
      <xdr:rowOff>153760</xdr:rowOff>
    </xdr:to>
    <xdr:sp macro="" textlink="">
      <xdr:nvSpPr>
        <xdr:cNvPr id="320" name="フローチャート: 判断 319">
          <a:extLst>
            <a:ext uri="{FF2B5EF4-FFF2-40B4-BE49-F238E27FC236}">
              <a16:creationId xmlns:a16="http://schemas.microsoft.com/office/drawing/2014/main" id="{588E80B5-3859-4ED3-9FB0-260A0C98D739}"/>
            </a:ext>
          </a:extLst>
        </xdr:cNvPr>
        <xdr:cNvSpPr/>
      </xdr:nvSpPr>
      <xdr:spPr>
        <a:xfrm>
          <a:off x="169672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77107</xdr:rowOff>
    </xdr:from>
    <xdr:to>
      <xdr:col>77</xdr:col>
      <xdr:colOff>44450</xdr:colOff>
      <xdr:row>60</xdr:row>
      <xdr:rowOff>84001</xdr:rowOff>
    </xdr:to>
    <xdr:cxnSp macro="">
      <xdr:nvCxnSpPr>
        <xdr:cNvPr id="321" name="直線コネクタ 320">
          <a:extLst>
            <a:ext uri="{FF2B5EF4-FFF2-40B4-BE49-F238E27FC236}">
              <a16:creationId xmlns:a16="http://schemas.microsoft.com/office/drawing/2014/main" id="{67B3DB25-A971-4767-9839-6D3AC7215982}"/>
            </a:ext>
          </a:extLst>
        </xdr:cNvPr>
        <xdr:cNvCxnSpPr/>
      </xdr:nvCxnSpPr>
      <xdr:spPr>
        <a:xfrm>
          <a:off x="15290800" y="10364107"/>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36649</xdr:rowOff>
    </xdr:from>
    <xdr:to>
      <xdr:col>77</xdr:col>
      <xdr:colOff>95250</xdr:colOff>
      <xdr:row>60</xdr:row>
      <xdr:rowOff>138249</xdr:rowOff>
    </xdr:to>
    <xdr:sp macro="" textlink="">
      <xdr:nvSpPr>
        <xdr:cNvPr id="322" name="フローチャート: 判断 321">
          <a:extLst>
            <a:ext uri="{FF2B5EF4-FFF2-40B4-BE49-F238E27FC236}">
              <a16:creationId xmlns:a16="http://schemas.microsoft.com/office/drawing/2014/main" id="{809BE6AC-3736-4A80-AA72-473024BDA29E}"/>
            </a:ext>
          </a:extLst>
        </xdr:cNvPr>
        <xdr:cNvSpPr/>
      </xdr:nvSpPr>
      <xdr:spPr>
        <a:xfrm>
          <a:off x="16129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123026</xdr:rowOff>
    </xdr:from>
    <xdr:ext cx="736600" cy="259045"/>
    <xdr:sp macro="" textlink="">
      <xdr:nvSpPr>
        <xdr:cNvPr id="323" name="テキスト ボックス 322">
          <a:extLst>
            <a:ext uri="{FF2B5EF4-FFF2-40B4-BE49-F238E27FC236}">
              <a16:creationId xmlns:a16="http://schemas.microsoft.com/office/drawing/2014/main" id="{BA02248B-B909-4256-A793-848430D8087A}"/>
            </a:ext>
          </a:extLst>
        </xdr:cNvPr>
        <xdr:cNvSpPr txBox="1"/>
      </xdr:nvSpPr>
      <xdr:spPr>
        <a:xfrm>
          <a:off x="15798800" y="10410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25400</xdr:rowOff>
    </xdr:from>
    <xdr:to>
      <xdr:col>72</xdr:col>
      <xdr:colOff>203200</xdr:colOff>
      <xdr:row>60</xdr:row>
      <xdr:rowOff>77107</xdr:rowOff>
    </xdr:to>
    <xdr:cxnSp macro="">
      <xdr:nvCxnSpPr>
        <xdr:cNvPr id="324" name="直線コネクタ 323">
          <a:extLst>
            <a:ext uri="{FF2B5EF4-FFF2-40B4-BE49-F238E27FC236}">
              <a16:creationId xmlns:a16="http://schemas.microsoft.com/office/drawing/2014/main" id="{039EC884-7C85-4DDA-B40F-85BBF40C172C}"/>
            </a:ext>
          </a:extLst>
        </xdr:cNvPr>
        <xdr:cNvCxnSpPr/>
      </xdr:nvCxnSpPr>
      <xdr:spPr>
        <a:xfrm>
          <a:off x="14401800" y="1031240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24584</xdr:rowOff>
    </xdr:from>
    <xdr:to>
      <xdr:col>73</xdr:col>
      <xdr:colOff>44450</xdr:colOff>
      <xdr:row>60</xdr:row>
      <xdr:rowOff>126184</xdr:rowOff>
    </xdr:to>
    <xdr:sp macro="" textlink="">
      <xdr:nvSpPr>
        <xdr:cNvPr id="325" name="フローチャート: 判断 324">
          <a:extLst>
            <a:ext uri="{FF2B5EF4-FFF2-40B4-BE49-F238E27FC236}">
              <a16:creationId xmlns:a16="http://schemas.microsoft.com/office/drawing/2014/main" id="{8DC68C17-00B5-4FA2-8275-54BAF45EA8A4}"/>
            </a:ext>
          </a:extLst>
        </xdr:cNvPr>
        <xdr:cNvSpPr/>
      </xdr:nvSpPr>
      <xdr:spPr>
        <a:xfrm>
          <a:off x="15240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136361</xdr:rowOff>
    </xdr:from>
    <xdr:ext cx="762000" cy="259045"/>
    <xdr:sp macro="" textlink="">
      <xdr:nvSpPr>
        <xdr:cNvPr id="326" name="テキスト ボックス 325">
          <a:extLst>
            <a:ext uri="{FF2B5EF4-FFF2-40B4-BE49-F238E27FC236}">
              <a16:creationId xmlns:a16="http://schemas.microsoft.com/office/drawing/2014/main" id="{8268519F-3E81-47F1-B1EE-B12CAA078E51}"/>
            </a:ext>
          </a:extLst>
        </xdr:cNvPr>
        <xdr:cNvSpPr txBox="1"/>
      </xdr:nvSpPr>
      <xdr:spPr>
        <a:xfrm>
          <a:off x="14909800" y="1008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148590</xdr:rowOff>
    </xdr:from>
    <xdr:to>
      <xdr:col>68</xdr:col>
      <xdr:colOff>152400</xdr:colOff>
      <xdr:row>60</xdr:row>
      <xdr:rowOff>25400</xdr:rowOff>
    </xdr:to>
    <xdr:cxnSp macro="">
      <xdr:nvCxnSpPr>
        <xdr:cNvPr id="327" name="直線コネクタ 326">
          <a:extLst>
            <a:ext uri="{FF2B5EF4-FFF2-40B4-BE49-F238E27FC236}">
              <a16:creationId xmlns:a16="http://schemas.microsoft.com/office/drawing/2014/main" id="{57D2B92E-DD9A-446A-816A-DBEA452A9646}"/>
            </a:ext>
          </a:extLst>
        </xdr:cNvPr>
        <xdr:cNvCxnSpPr/>
      </xdr:nvCxnSpPr>
      <xdr:spPr>
        <a:xfrm>
          <a:off x="13512800" y="102641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33201</xdr:rowOff>
    </xdr:from>
    <xdr:to>
      <xdr:col>68</xdr:col>
      <xdr:colOff>203200</xdr:colOff>
      <xdr:row>60</xdr:row>
      <xdr:rowOff>134801</xdr:rowOff>
    </xdr:to>
    <xdr:sp macro="" textlink="">
      <xdr:nvSpPr>
        <xdr:cNvPr id="328" name="フローチャート: 判断 327">
          <a:extLst>
            <a:ext uri="{FF2B5EF4-FFF2-40B4-BE49-F238E27FC236}">
              <a16:creationId xmlns:a16="http://schemas.microsoft.com/office/drawing/2014/main" id="{09163545-D79C-4635-8030-C44992EDB409}"/>
            </a:ext>
          </a:extLst>
        </xdr:cNvPr>
        <xdr:cNvSpPr/>
      </xdr:nvSpPr>
      <xdr:spPr>
        <a:xfrm>
          <a:off x="14351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119578</xdr:rowOff>
    </xdr:from>
    <xdr:ext cx="762000" cy="259045"/>
    <xdr:sp macro="" textlink="">
      <xdr:nvSpPr>
        <xdr:cNvPr id="329" name="テキスト ボックス 328">
          <a:extLst>
            <a:ext uri="{FF2B5EF4-FFF2-40B4-BE49-F238E27FC236}">
              <a16:creationId xmlns:a16="http://schemas.microsoft.com/office/drawing/2014/main" id="{04748372-6A3F-43FC-AAE0-C4C7DADBD587}"/>
            </a:ext>
          </a:extLst>
        </xdr:cNvPr>
        <xdr:cNvSpPr txBox="1"/>
      </xdr:nvSpPr>
      <xdr:spPr>
        <a:xfrm>
          <a:off x="14020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28031</xdr:rowOff>
    </xdr:from>
    <xdr:to>
      <xdr:col>64</xdr:col>
      <xdr:colOff>152400</xdr:colOff>
      <xdr:row>60</xdr:row>
      <xdr:rowOff>129631</xdr:rowOff>
    </xdr:to>
    <xdr:sp macro="" textlink="">
      <xdr:nvSpPr>
        <xdr:cNvPr id="330" name="フローチャート: 判断 329">
          <a:extLst>
            <a:ext uri="{FF2B5EF4-FFF2-40B4-BE49-F238E27FC236}">
              <a16:creationId xmlns:a16="http://schemas.microsoft.com/office/drawing/2014/main" id="{DC985E89-7059-4C04-B7DC-FF3CE4FFA42F}"/>
            </a:ext>
          </a:extLst>
        </xdr:cNvPr>
        <xdr:cNvSpPr/>
      </xdr:nvSpPr>
      <xdr:spPr>
        <a:xfrm>
          <a:off x="13462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114408</xdr:rowOff>
    </xdr:from>
    <xdr:ext cx="762000" cy="259045"/>
    <xdr:sp macro="" textlink="">
      <xdr:nvSpPr>
        <xdr:cNvPr id="331" name="テキスト ボックス 330">
          <a:extLst>
            <a:ext uri="{FF2B5EF4-FFF2-40B4-BE49-F238E27FC236}">
              <a16:creationId xmlns:a16="http://schemas.microsoft.com/office/drawing/2014/main" id="{65A26663-7A01-4A34-BFB8-20F10473839B}"/>
            </a:ext>
          </a:extLst>
        </xdr:cNvPr>
        <xdr:cNvSpPr txBox="1"/>
      </xdr:nvSpPr>
      <xdr:spPr>
        <a:xfrm>
          <a:off x="13131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9E5229EF-9730-457F-8F90-576564CD8635}"/>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663E7008-2564-4B14-BD48-0E8C452CDB9D}"/>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C6160062-6723-4DC6-A306-7C1412A84C19}"/>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5396D65F-8B51-487B-A0E9-47D22EDED519}"/>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2C7841F1-D740-46D5-B5BF-FE64F4B01BD3}"/>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34925</xdr:rowOff>
    </xdr:from>
    <xdr:to>
      <xdr:col>81</xdr:col>
      <xdr:colOff>95250</xdr:colOff>
      <xdr:row>60</xdr:row>
      <xdr:rowOff>136525</xdr:rowOff>
    </xdr:to>
    <xdr:sp macro="" textlink="">
      <xdr:nvSpPr>
        <xdr:cNvPr id="337" name="楕円 336">
          <a:extLst>
            <a:ext uri="{FF2B5EF4-FFF2-40B4-BE49-F238E27FC236}">
              <a16:creationId xmlns:a16="http://schemas.microsoft.com/office/drawing/2014/main" id="{BBE7FD78-AFB8-45AD-9D38-52F5B470255D}"/>
            </a:ext>
          </a:extLst>
        </xdr:cNvPr>
        <xdr:cNvSpPr/>
      </xdr:nvSpPr>
      <xdr:spPr>
        <a:xfrm>
          <a:off x="169672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51452</xdr:rowOff>
    </xdr:from>
    <xdr:ext cx="762000" cy="259045"/>
    <xdr:sp macro="" textlink="">
      <xdr:nvSpPr>
        <xdr:cNvPr id="338" name="定員管理の状況該当値テキスト">
          <a:extLst>
            <a:ext uri="{FF2B5EF4-FFF2-40B4-BE49-F238E27FC236}">
              <a16:creationId xmlns:a16="http://schemas.microsoft.com/office/drawing/2014/main" id="{A7B6418E-00A5-47F9-AE1A-58E6C9B8CA34}"/>
            </a:ext>
          </a:extLst>
        </xdr:cNvPr>
        <xdr:cNvSpPr txBox="1"/>
      </xdr:nvSpPr>
      <xdr:spPr>
        <a:xfrm>
          <a:off x="17106900" y="10167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33201</xdr:rowOff>
    </xdr:from>
    <xdr:to>
      <xdr:col>77</xdr:col>
      <xdr:colOff>95250</xdr:colOff>
      <xdr:row>60</xdr:row>
      <xdr:rowOff>134801</xdr:rowOff>
    </xdr:to>
    <xdr:sp macro="" textlink="">
      <xdr:nvSpPr>
        <xdr:cNvPr id="339" name="楕円 338">
          <a:extLst>
            <a:ext uri="{FF2B5EF4-FFF2-40B4-BE49-F238E27FC236}">
              <a16:creationId xmlns:a16="http://schemas.microsoft.com/office/drawing/2014/main" id="{DF65DA49-9C52-4D0F-87E3-5104855A6713}"/>
            </a:ext>
          </a:extLst>
        </xdr:cNvPr>
        <xdr:cNvSpPr/>
      </xdr:nvSpPr>
      <xdr:spPr>
        <a:xfrm>
          <a:off x="16129000" y="1032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144978</xdr:rowOff>
    </xdr:from>
    <xdr:ext cx="736600" cy="259045"/>
    <xdr:sp macro="" textlink="">
      <xdr:nvSpPr>
        <xdr:cNvPr id="340" name="テキスト ボックス 339">
          <a:extLst>
            <a:ext uri="{FF2B5EF4-FFF2-40B4-BE49-F238E27FC236}">
              <a16:creationId xmlns:a16="http://schemas.microsoft.com/office/drawing/2014/main" id="{0D5E74C1-D2F3-4796-A349-EC499896424D}"/>
            </a:ext>
          </a:extLst>
        </xdr:cNvPr>
        <xdr:cNvSpPr txBox="1"/>
      </xdr:nvSpPr>
      <xdr:spPr>
        <a:xfrm>
          <a:off x="15798800" y="10089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26307</xdr:rowOff>
    </xdr:from>
    <xdr:to>
      <xdr:col>73</xdr:col>
      <xdr:colOff>44450</xdr:colOff>
      <xdr:row>60</xdr:row>
      <xdr:rowOff>127907</xdr:rowOff>
    </xdr:to>
    <xdr:sp macro="" textlink="">
      <xdr:nvSpPr>
        <xdr:cNvPr id="341" name="楕円 340">
          <a:extLst>
            <a:ext uri="{FF2B5EF4-FFF2-40B4-BE49-F238E27FC236}">
              <a16:creationId xmlns:a16="http://schemas.microsoft.com/office/drawing/2014/main" id="{2A198893-505C-4F96-96DD-1154FEBE6C5F}"/>
            </a:ext>
          </a:extLst>
        </xdr:cNvPr>
        <xdr:cNvSpPr/>
      </xdr:nvSpPr>
      <xdr:spPr>
        <a:xfrm>
          <a:off x="15240000" y="103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112684</xdr:rowOff>
    </xdr:from>
    <xdr:ext cx="762000" cy="259045"/>
    <xdr:sp macro="" textlink="">
      <xdr:nvSpPr>
        <xdr:cNvPr id="342" name="テキスト ボックス 341">
          <a:extLst>
            <a:ext uri="{FF2B5EF4-FFF2-40B4-BE49-F238E27FC236}">
              <a16:creationId xmlns:a16="http://schemas.microsoft.com/office/drawing/2014/main" id="{59BEF359-DEAB-49E0-B222-0F93EA05C5B3}"/>
            </a:ext>
          </a:extLst>
        </xdr:cNvPr>
        <xdr:cNvSpPr txBox="1"/>
      </xdr:nvSpPr>
      <xdr:spPr>
        <a:xfrm>
          <a:off x="14909800" y="1039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146050</xdr:rowOff>
    </xdr:from>
    <xdr:to>
      <xdr:col>68</xdr:col>
      <xdr:colOff>203200</xdr:colOff>
      <xdr:row>60</xdr:row>
      <xdr:rowOff>76200</xdr:rowOff>
    </xdr:to>
    <xdr:sp macro="" textlink="">
      <xdr:nvSpPr>
        <xdr:cNvPr id="343" name="楕円 342">
          <a:extLst>
            <a:ext uri="{FF2B5EF4-FFF2-40B4-BE49-F238E27FC236}">
              <a16:creationId xmlns:a16="http://schemas.microsoft.com/office/drawing/2014/main" id="{0ACB11B7-6F72-4D1B-B63C-836DA03C6597}"/>
            </a:ext>
          </a:extLst>
        </xdr:cNvPr>
        <xdr:cNvSpPr/>
      </xdr:nvSpPr>
      <xdr:spPr>
        <a:xfrm>
          <a:off x="14351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86377</xdr:rowOff>
    </xdr:from>
    <xdr:ext cx="762000" cy="259045"/>
    <xdr:sp macro="" textlink="">
      <xdr:nvSpPr>
        <xdr:cNvPr id="344" name="テキスト ボックス 343">
          <a:extLst>
            <a:ext uri="{FF2B5EF4-FFF2-40B4-BE49-F238E27FC236}">
              <a16:creationId xmlns:a16="http://schemas.microsoft.com/office/drawing/2014/main" id="{BBC6639B-B441-4A96-838E-782B81CD015B}"/>
            </a:ext>
          </a:extLst>
        </xdr:cNvPr>
        <xdr:cNvSpPr txBox="1"/>
      </xdr:nvSpPr>
      <xdr:spPr>
        <a:xfrm>
          <a:off x="14020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97790</xdr:rowOff>
    </xdr:from>
    <xdr:to>
      <xdr:col>64</xdr:col>
      <xdr:colOff>152400</xdr:colOff>
      <xdr:row>60</xdr:row>
      <xdr:rowOff>27940</xdr:rowOff>
    </xdr:to>
    <xdr:sp macro="" textlink="">
      <xdr:nvSpPr>
        <xdr:cNvPr id="345" name="楕円 344">
          <a:extLst>
            <a:ext uri="{FF2B5EF4-FFF2-40B4-BE49-F238E27FC236}">
              <a16:creationId xmlns:a16="http://schemas.microsoft.com/office/drawing/2014/main" id="{F005DAC0-5FFF-4865-95EE-80CEA2B5C98A}"/>
            </a:ext>
          </a:extLst>
        </xdr:cNvPr>
        <xdr:cNvSpPr/>
      </xdr:nvSpPr>
      <xdr:spPr>
        <a:xfrm>
          <a:off x="13462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38117</xdr:rowOff>
    </xdr:from>
    <xdr:ext cx="762000" cy="259045"/>
    <xdr:sp macro="" textlink="">
      <xdr:nvSpPr>
        <xdr:cNvPr id="346" name="テキスト ボックス 345">
          <a:extLst>
            <a:ext uri="{FF2B5EF4-FFF2-40B4-BE49-F238E27FC236}">
              <a16:creationId xmlns:a16="http://schemas.microsoft.com/office/drawing/2014/main" id="{DDA4FF6E-BF0B-4551-81E2-5D551665734E}"/>
            </a:ext>
          </a:extLst>
        </xdr:cNvPr>
        <xdr:cNvSpPr txBox="1"/>
      </xdr:nvSpPr>
      <xdr:spPr>
        <a:xfrm>
          <a:off x="13131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1ABA50D8-089F-44EF-BD22-10B541BA0917}"/>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4809F1A6-E1DC-402C-B252-6F658FC44E5A}"/>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14506A3F-86F6-4D12-886A-CB9328D811B9}"/>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26204E46-E023-48E9-86EB-4A44D0B662A4}"/>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AF53B73F-BD0A-4DF7-92B2-672ABC8DE328}"/>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C4A1BB77-8D7D-46C5-8262-B799F46800E9}"/>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BDF0EF7A-A501-4ABE-9E9D-2813E96B049F}"/>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CA103DF8-8E85-4927-8F97-E7F8E53EE317}"/>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FBAEB32-D1D3-4D0A-A390-D84F3CB0BC4F}"/>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BC6B85E8-2FDC-436D-AAB6-D01DC39A3054}"/>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E245DBFF-1180-4824-A427-82DAD2844585}"/>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DB2D42EB-1FCD-4B6A-80F2-6762D868B17F}"/>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2C43BD04-763F-46E8-B15A-D6991C2C231D}"/>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年度に実施した公民館の耐震化に対する地方債や令和元年度臨時財政対策債などの据置期間が終了し、元金償還が開始したことで元利償還金が増えたため、</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ポイント上昇した。　</a:t>
          </a:r>
        </a:p>
        <a:p>
          <a:r>
            <a:rPr kumimoji="1" lang="ja-JP" altLang="en-US" sz="1300">
              <a:latin typeface="ＭＳ Ｐゴシック" panose="020B0600070205080204" pitchFamily="50" charset="-128"/>
              <a:ea typeface="ＭＳ Ｐゴシック" panose="020B0600070205080204" pitchFamily="50" charset="-128"/>
            </a:rPr>
            <a:t>　今後も公共施設の長寿命化対策としての大規模改修など大型の公共工事が複数予定されていることや公営企業が実施する浄水場施設整備に対する多額の出資などが予定されており、実質公債費比率がさらに上昇することが見込まれる。実施予定の公共工事の重要度や必要性を評価し事業の適正化を図ることにより、財政の健全化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FF13EDFF-E7B8-4D0B-862D-F5DAC1528155}"/>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D9745CAA-22D2-4677-AD31-E96A97DBAB64}"/>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D29DA009-E9E3-4DD6-B62D-9E4C19D83BAB}"/>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3104D410-059D-4EBB-8929-8AA60F2EE662}"/>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E7764359-9895-4482-A881-47E03068C4D9}"/>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56C4293F-85A6-4701-AC4E-015639BFF105}"/>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A1978197-21E0-4275-9BEB-A9D10EECD5C1}"/>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8ABF9E52-919C-44AE-88B4-295C54DC777D}"/>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299CEE86-F14C-48A2-BFC0-D2EE747C198A}"/>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676031B5-9999-40D5-A39E-1BF680950522}"/>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AB0F7A5-1E15-418C-A73F-1EAB55D8C35F}"/>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804DB080-C511-4E62-A81A-F68040737251}"/>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4C8B0D6F-59DB-41DC-877D-933B1B33CFE9}"/>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BBA2F5B2-3A6D-482E-BA7E-038B8C39C40D}"/>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A9838F4F-E8B2-47D0-8BCA-89EFC9C19513}"/>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74B7C47C-FDCA-4A49-AF6B-EDB6AF5649F2}"/>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109583</xdr:rowOff>
    </xdr:from>
    <xdr:to>
      <xdr:col>81</xdr:col>
      <xdr:colOff>44450</xdr:colOff>
      <xdr:row>44</xdr:row>
      <xdr:rowOff>109946</xdr:rowOff>
    </xdr:to>
    <xdr:cxnSp macro="">
      <xdr:nvCxnSpPr>
        <xdr:cNvPr id="376" name="直線コネクタ 375">
          <a:extLst>
            <a:ext uri="{FF2B5EF4-FFF2-40B4-BE49-F238E27FC236}">
              <a16:creationId xmlns:a16="http://schemas.microsoft.com/office/drawing/2014/main" id="{5B07E8C4-4CF9-4DBA-ACCE-CD9A89369C4E}"/>
            </a:ext>
          </a:extLst>
        </xdr:cNvPr>
        <xdr:cNvCxnSpPr/>
      </xdr:nvCxnSpPr>
      <xdr:spPr>
        <a:xfrm flipV="1">
          <a:off x="17018000" y="6281783"/>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77" name="公債費負担の状況最小値テキスト">
          <a:extLst>
            <a:ext uri="{FF2B5EF4-FFF2-40B4-BE49-F238E27FC236}">
              <a16:creationId xmlns:a16="http://schemas.microsoft.com/office/drawing/2014/main" id="{A9B3363F-3B5C-4572-80E3-34D28E964788}"/>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78" name="直線コネクタ 377">
          <a:extLst>
            <a:ext uri="{FF2B5EF4-FFF2-40B4-BE49-F238E27FC236}">
              <a16:creationId xmlns:a16="http://schemas.microsoft.com/office/drawing/2014/main" id="{AFE57A2C-A42F-4C4C-A4A7-52189CDAD720}"/>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24510</xdr:rowOff>
    </xdr:from>
    <xdr:ext cx="762000" cy="259045"/>
    <xdr:sp macro="" textlink="">
      <xdr:nvSpPr>
        <xdr:cNvPr id="379" name="公債費負担の状況最大値テキスト">
          <a:extLst>
            <a:ext uri="{FF2B5EF4-FFF2-40B4-BE49-F238E27FC236}">
              <a16:creationId xmlns:a16="http://schemas.microsoft.com/office/drawing/2014/main" id="{1E15D2F1-F212-42CE-9A00-68B12647ACDB}"/>
            </a:ext>
          </a:extLst>
        </xdr:cNvPr>
        <xdr:cNvSpPr txBox="1"/>
      </xdr:nvSpPr>
      <xdr:spPr>
        <a:xfrm>
          <a:off x="17106900" y="602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109583</xdr:rowOff>
    </xdr:from>
    <xdr:to>
      <xdr:col>81</xdr:col>
      <xdr:colOff>133350</xdr:colOff>
      <xdr:row>36</xdr:row>
      <xdr:rowOff>109583</xdr:rowOff>
    </xdr:to>
    <xdr:cxnSp macro="">
      <xdr:nvCxnSpPr>
        <xdr:cNvPr id="380" name="直線コネクタ 379">
          <a:extLst>
            <a:ext uri="{FF2B5EF4-FFF2-40B4-BE49-F238E27FC236}">
              <a16:creationId xmlns:a16="http://schemas.microsoft.com/office/drawing/2014/main" id="{7CADFBE7-754D-4AF6-BE56-7E9B4D944733}"/>
            </a:ext>
          </a:extLst>
        </xdr:cNvPr>
        <xdr:cNvCxnSpPr/>
      </xdr:nvCxnSpPr>
      <xdr:spPr>
        <a:xfrm>
          <a:off x="16929100" y="628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52070</xdr:rowOff>
    </xdr:from>
    <xdr:to>
      <xdr:col>81</xdr:col>
      <xdr:colOff>44450</xdr:colOff>
      <xdr:row>41</xdr:row>
      <xdr:rowOff>86541</xdr:rowOff>
    </xdr:to>
    <xdr:cxnSp macro="">
      <xdr:nvCxnSpPr>
        <xdr:cNvPr id="381" name="直線コネクタ 380">
          <a:extLst>
            <a:ext uri="{FF2B5EF4-FFF2-40B4-BE49-F238E27FC236}">
              <a16:creationId xmlns:a16="http://schemas.microsoft.com/office/drawing/2014/main" id="{22DC6F0E-C7C2-449D-9547-30C7DD8E5CA0}"/>
            </a:ext>
          </a:extLst>
        </xdr:cNvPr>
        <xdr:cNvCxnSpPr/>
      </xdr:nvCxnSpPr>
      <xdr:spPr>
        <a:xfrm>
          <a:off x="16179800" y="7081520"/>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30678</xdr:rowOff>
    </xdr:from>
    <xdr:ext cx="762000" cy="259045"/>
    <xdr:sp macro="" textlink="">
      <xdr:nvSpPr>
        <xdr:cNvPr id="382" name="公債費負担の状況平均値テキスト">
          <a:extLst>
            <a:ext uri="{FF2B5EF4-FFF2-40B4-BE49-F238E27FC236}">
              <a16:creationId xmlns:a16="http://schemas.microsoft.com/office/drawing/2014/main" id="{E1C609DB-97A2-47A6-B45F-101C0FB4ADE4}"/>
            </a:ext>
          </a:extLst>
        </xdr:cNvPr>
        <xdr:cNvSpPr txBox="1"/>
      </xdr:nvSpPr>
      <xdr:spPr>
        <a:xfrm>
          <a:off x="17106900" y="6717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83" name="フローチャート: 判断 382">
          <a:extLst>
            <a:ext uri="{FF2B5EF4-FFF2-40B4-BE49-F238E27FC236}">
              <a16:creationId xmlns:a16="http://schemas.microsoft.com/office/drawing/2014/main" id="{3341CBD7-B912-4C45-A7A8-F5ED78B2E5AB}"/>
            </a:ext>
          </a:extLst>
        </xdr:cNvPr>
        <xdr:cNvSpPr/>
      </xdr:nvSpPr>
      <xdr:spPr>
        <a:xfrm>
          <a:off x="169672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31387</xdr:rowOff>
    </xdr:from>
    <xdr:to>
      <xdr:col>77</xdr:col>
      <xdr:colOff>44450</xdr:colOff>
      <xdr:row>41</xdr:row>
      <xdr:rowOff>52070</xdr:rowOff>
    </xdr:to>
    <xdr:cxnSp macro="">
      <xdr:nvCxnSpPr>
        <xdr:cNvPr id="384" name="直線コネクタ 383">
          <a:extLst>
            <a:ext uri="{FF2B5EF4-FFF2-40B4-BE49-F238E27FC236}">
              <a16:creationId xmlns:a16="http://schemas.microsoft.com/office/drawing/2014/main" id="{682F7683-48E1-4AFE-971A-417F71E8FAC7}"/>
            </a:ext>
          </a:extLst>
        </xdr:cNvPr>
        <xdr:cNvCxnSpPr/>
      </xdr:nvCxnSpPr>
      <xdr:spPr>
        <a:xfrm>
          <a:off x="15290800" y="706083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164919</xdr:rowOff>
    </xdr:from>
    <xdr:to>
      <xdr:col>77</xdr:col>
      <xdr:colOff>95250</xdr:colOff>
      <xdr:row>40</xdr:row>
      <xdr:rowOff>95069</xdr:rowOff>
    </xdr:to>
    <xdr:sp macro="" textlink="">
      <xdr:nvSpPr>
        <xdr:cNvPr id="385" name="フローチャート: 判断 384">
          <a:extLst>
            <a:ext uri="{FF2B5EF4-FFF2-40B4-BE49-F238E27FC236}">
              <a16:creationId xmlns:a16="http://schemas.microsoft.com/office/drawing/2014/main" id="{C9BD95C3-CDB1-4DE9-98FF-B46DDA0E2AF5}"/>
            </a:ext>
          </a:extLst>
        </xdr:cNvPr>
        <xdr:cNvSpPr/>
      </xdr:nvSpPr>
      <xdr:spPr>
        <a:xfrm>
          <a:off x="161290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105246</xdr:rowOff>
    </xdr:from>
    <xdr:ext cx="736600" cy="259045"/>
    <xdr:sp macro="" textlink="">
      <xdr:nvSpPr>
        <xdr:cNvPr id="386" name="テキスト ボックス 385">
          <a:extLst>
            <a:ext uri="{FF2B5EF4-FFF2-40B4-BE49-F238E27FC236}">
              <a16:creationId xmlns:a16="http://schemas.microsoft.com/office/drawing/2014/main" id="{CBDA70D6-3D0E-4421-8F73-109014E6AA77}"/>
            </a:ext>
          </a:extLst>
        </xdr:cNvPr>
        <xdr:cNvSpPr txBox="1"/>
      </xdr:nvSpPr>
      <xdr:spPr>
        <a:xfrm>
          <a:off x="15798800" y="6620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31387</xdr:rowOff>
    </xdr:from>
    <xdr:to>
      <xdr:col>72</xdr:col>
      <xdr:colOff>203200</xdr:colOff>
      <xdr:row>41</xdr:row>
      <xdr:rowOff>38281</xdr:rowOff>
    </xdr:to>
    <xdr:cxnSp macro="">
      <xdr:nvCxnSpPr>
        <xdr:cNvPr id="387" name="直線コネクタ 386">
          <a:extLst>
            <a:ext uri="{FF2B5EF4-FFF2-40B4-BE49-F238E27FC236}">
              <a16:creationId xmlns:a16="http://schemas.microsoft.com/office/drawing/2014/main" id="{6FDD256E-7A18-44C8-B947-ACE597EC7F14}"/>
            </a:ext>
          </a:extLst>
        </xdr:cNvPr>
        <xdr:cNvCxnSpPr/>
      </xdr:nvCxnSpPr>
      <xdr:spPr>
        <a:xfrm flipV="1">
          <a:off x="14401800" y="7060837"/>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363</xdr:rowOff>
    </xdr:from>
    <xdr:to>
      <xdr:col>73</xdr:col>
      <xdr:colOff>44450</xdr:colOff>
      <xdr:row>40</xdr:row>
      <xdr:rowOff>101963</xdr:rowOff>
    </xdr:to>
    <xdr:sp macro="" textlink="">
      <xdr:nvSpPr>
        <xdr:cNvPr id="388" name="フローチャート: 判断 387">
          <a:extLst>
            <a:ext uri="{FF2B5EF4-FFF2-40B4-BE49-F238E27FC236}">
              <a16:creationId xmlns:a16="http://schemas.microsoft.com/office/drawing/2014/main" id="{CEE47512-6668-4EAB-9738-7F57609CF286}"/>
            </a:ext>
          </a:extLst>
        </xdr:cNvPr>
        <xdr:cNvSpPr/>
      </xdr:nvSpPr>
      <xdr:spPr>
        <a:xfrm>
          <a:off x="15240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112140</xdr:rowOff>
    </xdr:from>
    <xdr:ext cx="762000" cy="259045"/>
    <xdr:sp macro="" textlink="">
      <xdr:nvSpPr>
        <xdr:cNvPr id="389" name="テキスト ボックス 388">
          <a:extLst>
            <a:ext uri="{FF2B5EF4-FFF2-40B4-BE49-F238E27FC236}">
              <a16:creationId xmlns:a16="http://schemas.microsoft.com/office/drawing/2014/main" id="{6D2A63A2-BA5C-4B58-ABCD-BA5B7637DF68}"/>
            </a:ext>
          </a:extLst>
        </xdr:cNvPr>
        <xdr:cNvSpPr txBox="1"/>
      </xdr:nvSpPr>
      <xdr:spPr>
        <a:xfrm>
          <a:off x="14909800" y="662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38281</xdr:rowOff>
    </xdr:from>
    <xdr:to>
      <xdr:col>68</xdr:col>
      <xdr:colOff>152400</xdr:colOff>
      <xdr:row>41</xdr:row>
      <xdr:rowOff>58965</xdr:rowOff>
    </xdr:to>
    <xdr:cxnSp macro="">
      <xdr:nvCxnSpPr>
        <xdr:cNvPr id="390" name="直線コネクタ 389">
          <a:extLst>
            <a:ext uri="{FF2B5EF4-FFF2-40B4-BE49-F238E27FC236}">
              <a16:creationId xmlns:a16="http://schemas.microsoft.com/office/drawing/2014/main" id="{15205893-EF0C-497A-97E9-EEE290CF2C94}"/>
            </a:ext>
          </a:extLst>
        </xdr:cNvPr>
        <xdr:cNvCxnSpPr/>
      </xdr:nvCxnSpPr>
      <xdr:spPr>
        <a:xfrm flipV="1">
          <a:off x="13512800" y="7067731"/>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91" name="フローチャート: 判断 390">
          <a:extLst>
            <a:ext uri="{FF2B5EF4-FFF2-40B4-BE49-F238E27FC236}">
              <a16:creationId xmlns:a16="http://schemas.microsoft.com/office/drawing/2014/main" id="{555EFD6A-4375-47E7-8B4A-C618CCA678DA}"/>
            </a:ext>
          </a:extLst>
        </xdr:cNvPr>
        <xdr:cNvSpPr/>
      </xdr:nvSpPr>
      <xdr:spPr>
        <a:xfrm>
          <a:off x="14351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125928</xdr:rowOff>
    </xdr:from>
    <xdr:ext cx="762000" cy="259045"/>
    <xdr:sp macro="" textlink="">
      <xdr:nvSpPr>
        <xdr:cNvPr id="392" name="テキスト ボックス 391">
          <a:extLst>
            <a:ext uri="{FF2B5EF4-FFF2-40B4-BE49-F238E27FC236}">
              <a16:creationId xmlns:a16="http://schemas.microsoft.com/office/drawing/2014/main" id="{34C7F651-9614-4236-9194-901FA9851C3D}"/>
            </a:ext>
          </a:extLst>
        </xdr:cNvPr>
        <xdr:cNvSpPr txBox="1"/>
      </xdr:nvSpPr>
      <xdr:spPr>
        <a:xfrm>
          <a:off x="14020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3" name="フローチャート: 判断 392">
          <a:extLst>
            <a:ext uri="{FF2B5EF4-FFF2-40B4-BE49-F238E27FC236}">
              <a16:creationId xmlns:a16="http://schemas.microsoft.com/office/drawing/2014/main" id="{9797F96E-9BBD-4D8F-9B78-1DB1618B95D8}"/>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394" name="テキスト ボックス 393">
          <a:extLst>
            <a:ext uri="{FF2B5EF4-FFF2-40B4-BE49-F238E27FC236}">
              <a16:creationId xmlns:a16="http://schemas.microsoft.com/office/drawing/2014/main" id="{A7C1C7F3-0668-4A47-A283-DA6241A510AE}"/>
            </a:ext>
          </a:extLst>
        </xdr:cNvPr>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6B42CBB7-DA6D-4E14-81A3-63944EA09C86}"/>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B912E4F2-FE22-4209-B43C-0EA07811E7EC}"/>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558BB7EC-D9F8-442B-838A-6D9C082DF02F}"/>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5505DA66-F117-478E-B704-5FADB149F6C8}"/>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9226F493-872D-49DB-B580-71D3F3482966}"/>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35741</xdr:rowOff>
    </xdr:from>
    <xdr:to>
      <xdr:col>81</xdr:col>
      <xdr:colOff>95250</xdr:colOff>
      <xdr:row>41</xdr:row>
      <xdr:rowOff>137341</xdr:rowOff>
    </xdr:to>
    <xdr:sp macro="" textlink="">
      <xdr:nvSpPr>
        <xdr:cNvPr id="400" name="楕円 399">
          <a:extLst>
            <a:ext uri="{FF2B5EF4-FFF2-40B4-BE49-F238E27FC236}">
              <a16:creationId xmlns:a16="http://schemas.microsoft.com/office/drawing/2014/main" id="{2E36A1EF-7072-4AC7-89F4-AB2DD05A8CA9}"/>
            </a:ext>
          </a:extLst>
        </xdr:cNvPr>
        <xdr:cNvSpPr/>
      </xdr:nvSpPr>
      <xdr:spPr>
        <a:xfrm>
          <a:off x="16967200" y="706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7818</xdr:rowOff>
    </xdr:from>
    <xdr:ext cx="762000" cy="259045"/>
    <xdr:sp macro="" textlink="">
      <xdr:nvSpPr>
        <xdr:cNvPr id="401" name="公債費負担の状況該当値テキスト">
          <a:extLst>
            <a:ext uri="{FF2B5EF4-FFF2-40B4-BE49-F238E27FC236}">
              <a16:creationId xmlns:a16="http://schemas.microsoft.com/office/drawing/2014/main" id="{B1744EE6-832F-4EB6-8BAF-8C9375095009}"/>
            </a:ext>
          </a:extLst>
        </xdr:cNvPr>
        <xdr:cNvSpPr txBox="1"/>
      </xdr:nvSpPr>
      <xdr:spPr>
        <a:xfrm>
          <a:off x="17106900" y="7037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1270</xdr:rowOff>
    </xdr:from>
    <xdr:to>
      <xdr:col>77</xdr:col>
      <xdr:colOff>95250</xdr:colOff>
      <xdr:row>41</xdr:row>
      <xdr:rowOff>102870</xdr:rowOff>
    </xdr:to>
    <xdr:sp macro="" textlink="">
      <xdr:nvSpPr>
        <xdr:cNvPr id="402" name="楕円 401">
          <a:extLst>
            <a:ext uri="{FF2B5EF4-FFF2-40B4-BE49-F238E27FC236}">
              <a16:creationId xmlns:a16="http://schemas.microsoft.com/office/drawing/2014/main" id="{2B3E3AD7-AA63-4BAA-89D6-15B5110725CC}"/>
            </a:ext>
          </a:extLst>
        </xdr:cNvPr>
        <xdr:cNvSpPr/>
      </xdr:nvSpPr>
      <xdr:spPr>
        <a:xfrm>
          <a:off x="16129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87647</xdr:rowOff>
    </xdr:from>
    <xdr:ext cx="736600" cy="259045"/>
    <xdr:sp macro="" textlink="">
      <xdr:nvSpPr>
        <xdr:cNvPr id="403" name="テキスト ボックス 402">
          <a:extLst>
            <a:ext uri="{FF2B5EF4-FFF2-40B4-BE49-F238E27FC236}">
              <a16:creationId xmlns:a16="http://schemas.microsoft.com/office/drawing/2014/main" id="{D624DAED-A593-4207-8C1C-D058CE52FAA6}"/>
            </a:ext>
          </a:extLst>
        </xdr:cNvPr>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152037</xdr:rowOff>
    </xdr:from>
    <xdr:to>
      <xdr:col>73</xdr:col>
      <xdr:colOff>44450</xdr:colOff>
      <xdr:row>41</xdr:row>
      <xdr:rowOff>82187</xdr:rowOff>
    </xdr:to>
    <xdr:sp macro="" textlink="">
      <xdr:nvSpPr>
        <xdr:cNvPr id="404" name="楕円 403">
          <a:extLst>
            <a:ext uri="{FF2B5EF4-FFF2-40B4-BE49-F238E27FC236}">
              <a16:creationId xmlns:a16="http://schemas.microsoft.com/office/drawing/2014/main" id="{7AEBE90B-0134-4623-8D65-01B82A51D868}"/>
            </a:ext>
          </a:extLst>
        </xdr:cNvPr>
        <xdr:cNvSpPr/>
      </xdr:nvSpPr>
      <xdr:spPr>
        <a:xfrm>
          <a:off x="15240000" y="701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66964</xdr:rowOff>
    </xdr:from>
    <xdr:ext cx="762000" cy="259045"/>
    <xdr:sp macro="" textlink="">
      <xdr:nvSpPr>
        <xdr:cNvPr id="405" name="テキスト ボックス 404">
          <a:extLst>
            <a:ext uri="{FF2B5EF4-FFF2-40B4-BE49-F238E27FC236}">
              <a16:creationId xmlns:a16="http://schemas.microsoft.com/office/drawing/2014/main" id="{81D6E0A5-7393-49C6-8C90-06700F069DB0}"/>
            </a:ext>
          </a:extLst>
        </xdr:cNvPr>
        <xdr:cNvSpPr txBox="1"/>
      </xdr:nvSpPr>
      <xdr:spPr>
        <a:xfrm>
          <a:off x="14909800" y="709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158931</xdr:rowOff>
    </xdr:from>
    <xdr:to>
      <xdr:col>68</xdr:col>
      <xdr:colOff>203200</xdr:colOff>
      <xdr:row>41</xdr:row>
      <xdr:rowOff>89081</xdr:rowOff>
    </xdr:to>
    <xdr:sp macro="" textlink="">
      <xdr:nvSpPr>
        <xdr:cNvPr id="406" name="楕円 405">
          <a:extLst>
            <a:ext uri="{FF2B5EF4-FFF2-40B4-BE49-F238E27FC236}">
              <a16:creationId xmlns:a16="http://schemas.microsoft.com/office/drawing/2014/main" id="{C83B14A0-DAC2-423C-BF43-2FFEE45E0733}"/>
            </a:ext>
          </a:extLst>
        </xdr:cNvPr>
        <xdr:cNvSpPr/>
      </xdr:nvSpPr>
      <xdr:spPr>
        <a:xfrm>
          <a:off x="14351000" y="701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73858</xdr:rowOff>
    </xdr:from>
    <xdr:ext cx="762000" cy="259045"/>
    <xdr:sp macro="" textlink="">
      <xdr:nvSpPr>
        <xdr:cNvPr id="407" name="テキスト ボックス 406">
          <a:extLst>
            <a:ext uri="{FF2B5EF4-FFF2-40B4-BE49-F238E27FC236}">
              <a16:creationId xmlns:a16="http://schemas.microsoft.com/office/drawing/2014/main" id="{6237AA6C-16B6-4FBF-8ED2-B3A3300224D6}"/>
            </a:ext>
          </a:extLst>
        </xdr:cNvPr>
        <xdr:cNvSpPr txBox="1"/>
      </xdr:nvSpPr>
      <xdr:spPr>
        <a:xfrm>
          <a:off x="14020800" y="710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8165</xdr:rowOff>
    </xdr:from>
    <xdr:to>
      <xdr:col>64</xdr:col>
      <xdr:colOff>152400</xdr:colOff>
      <xdr:row>41</xdr:row>
      <xdr:rowOff>109765</xdr:rowOff>
    </xdr:to>
    <xdr:sp macro="" textlink="">
      <xdr:nvSpPr>
        <xdr:cNvPr id="408" name="楕円 407">
          <a:extLst>
            <a:ext uri="{FF2B5EF4-FFF2-40B4-BE49-F238E27FC236}">
              <a16:creationId xmlns:a16="http://schemas.microsoft.com/office/drawing/2014/main" id="{B23A54A7-9930-4910-96AC-D19B6DE83B37}"/>
            </a:ext>
          </a:extLst>
        </xdr:cNvPr>
        <xdr:cNvSpPr/>
      </xdr:nvSpPr>
      <xdr:spPr>
        <a:xfrm>
          <a:off x="13462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94542</xdr:rowOff>
    </xdr:from>
    <xdr:ext cx="762000" cy="259045"/>
    <xdr:sp macro="" textlink="">
      <xdr:nvSpPr>
        <xdr:cNvPr id="409" name="テキスト ボックス 408">
          <a:extLst>
            <a:ext uri="{FF2B5EF4-FFF2-40B4-BE49-F238E27FC236}">
              <a16:creationId xmlns:a16="http://schemas.microsoft.com/office/drawing/2014/main" id="{245F9E3D-5663-41A7-9277-5F6676B37689}"/>
            </a:ext>
          </a:extLst>
        </xdr:cNvPr>
        <xdr:cNvSpPr txBox="1"/>
      </xdr:nvSpPr>
      <xdr:spPr>
        <a:xfrm>
          <a:off x="13131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99BB63B0-40EB-419A-A599-8AD1E429EF15}"/>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D6D84B91-77F1-434A-A3EB-8D389593EE15}"/>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353D08F9-7A5A-4439-B2B5-AE32076BC0A6}"/>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F4682B0D-43E7-42E7-BC84-36707A989325}"/>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16ADCBD7-B160-413A-994B-A356AB7372AB}"/>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69430FD9-E271-4EA2-B011-01D05B6EF004}"/>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CA42CCED-EE0C-4B7E-9532-E49B142CD763}"/>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D2522D48-FEE6-4C65-8CD6-74F3CC3F4389}"/>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AAE48C61-AC90-4640-AF82-7E8D2EE48E53}"/>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9AE4772-B897-4CD5-B0CA-74F1EF20EFAE}"/>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8426DCC7-5784-4FB2-9F65-55F4EEB0A9FC}"/>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6F83D11A-F744-41AF-85BA-93F21822B9FF}"/>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C54872F7-75AC-4E29-BF1D-FBC9ECB88EDF}"/>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４年度に竣工予定であった保育施設改築工事の工期が延長したため、同年度中に借り入れる地方債の額が減少し、結果として償還を行った地方債の額の方が多くなったことから地方債現在高が減少した。また、地方債残高の減少に加え、充当可能基金残高が増加したことから、前年度に比べ</a:t>
          </a:r>
          <a:r>
            <a:rPr kumimoji="1" lang="en-US" altLang="ja-JP" sz="1100">
              <a:latin typeface="ＭＳ Ｐゴシック" panose="020B0600070205080204" pitchFamily="50" charset="-128"/>
              <a:ea typeface="ＭＳ Ｐゴシック" panose="020B0600070205080204" pitchFamily="50" charset="-128"/>
            </a:rPr>
            <a:t>4.1</a:t>
          </a:r>
          <a:r>
            <a:rPr kumimoji="1" lang="ja-JP" altLang="en-US" sz="1100">
              <a:latin typeface="ＭＳ Ｐゴシック" panose="020B0600070205080204" pitchFamily="50" charset="-128"/>
              <a:ea typeface="ＭＳ Ｐゴシック" panose="020B0600070205080204" pitchFamily="50" charset="-128"/>
            </a:rPr>
            <a:t>ポイント低下した。しかしながら、今後は、公共施設の長寿命化対策としての大規模改修など大型の公共工事が複数予定されていることや公営企業が実施する浄水場施設整備に対する多額の出資などが予定されており、将来負担比率は上昇することが見込まれる。実施予定の公共工事の重要度や必要性を評価し事業の適正化を図ることにより、財政の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E8E9A74E-3A13-4D24-B4EB-16906EB490B2}"/>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85D5F2A9-0BBB-493D-B9C3-B5342ADEB72D}"/>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C0B4F0F9-E308-4A78-83A8-3678C710CD3D}"/>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AC4D1D8D-049D-4161-9B49-81C2F2ACB89E}"/>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6405A4D5-E42B-4209-A5D2-E3C90D15DB16}"/>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70403328-F7CD-49EC-ACC0-3C17F0EA7D98}"/>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3CA9A005-18EA-49EC-A974-C48F7C371274}"/>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922C3C6E-9DDB-4711-8E58-2FF08EE87767}"/>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65D0FA2E-EA0B-4109-8995-83CF23DEEA9B}"/>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EF718E8E-9681-476A-AAD9-BFE9646132DE}"/>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14E58556-A2D7-40D8-B480-B867290596A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C178EBC9-8785-434E-A261-9C8CD4116B8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BC9903B4-0E38-45FD-B2E3-BD139D4BBE04}"/>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A19A6AD4-CD7A-4507-8110-6EF7459A9705}"/>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831B6360-838E-4A76-8C27-E28B1C82DB3E}"/>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37E82D07-1E51-4F7D-B6E4-AD95643BE3A1}"/>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591191DB-738F-474E-8061-474D91AB2274}"/>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19897</xdr:rowOff>
    </xdr:to>
    <xdr:cxnSp macro="">
      <xdr:nvCxnSpPr>
        <xdr:cNvPr id="440" name="直線コネクタ 439">
          <a:extLst>
            <a:ext uri="{FF2B5EF4-FFF2-40B4-BE49-F238E27FC236}">
              <a16:creationId xmlns:a16="http://schemas.microsoft.com/office/drawing/2014/main" id="{AF37334F-BA16-40ED-83DA-800C8516BCB5}"/>
            </a:ext>
          </a:extLst>
        </xdr:cNvPr>
        <xdr:cNvCxnSpPr/>
      </xdr:nvCxnSpPr>
      <xdr:spPr>
        <a:xfrm flipV="1">
          <a:off x="17018000" y="2313214"/>
          <a:ext cx="0" cy="16500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163424</xdr:rowOff>
    </xdr:from>
    <xdr:ext cx="762000" cy="259045"/>
    <xdr:sp macro="" textlink="">
      <xdr:nvSpPr>
        <xdr:cNvPr id="441" name="将来負担の状況最小値テキスト">
          <a:extLst>
            <a:ext uri="{FF2B5EF4-FFF2-40B4-BE49-F238E27FC236}">
              <a16:creationId xmlns:a16="http://schemas.microsoft.com/office/drawing/2014/main" id="{2C2F7DED-3582-443C-A87F-F421F0B0EFC5}"/>
            </a:ext>
          </a:extLst>
        </xdr:cNvPr>
        <xdr:cNvSpPr txBox="1"/>
      </xdr:nvSpPr>
      <xdr:spPr>
        <a:xfrm>
          <a:off x="17106900" y="393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19897</xdr:rowOff>
    </xdr:from>
    <xdr:to>
      <xdr:col>81</xdr:col>
      <xdr:colOff>133350</xdr:colOff>
      <xdr:row>23</xdr:row>
      <xdr:rowOff>19897</xdr:rowOff>
    </xdr:to>
    <xdr:cxnSp macro="">
      <xdr:nvCxnSpPr>
        <xdr:cNvPr id="442" name="直線コネクタ 441">
          <a:extLst>
            <a:ext uri="{FF2B5EF4-FFF2-40B4-BE49-F238E27FC236}">
              <a16:creationId xmlns:a16="http://schemas.microsoft.com/office/drawing/2014/main" id="{7775E960-6164-48AD-91E2-2B8C837878EB}"/>
            </a:ext>
          </a:extLst>
        </xdr:cNvPr>
        <xdr:cNvCxnSpPr/>
      </xdr:nvCxnSpPr>
      <xdr:spPr>
        <a:xfrm>
          <a:off x="16929100" y="3963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797FE28-1404-42B3-836C-17741363C0FA}"/>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E8C36BF7-09DF-4A0D-9C6B-399A25369423}"/>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77410</xdr:rowOff>
    </xdr:from>
    <xdr:to>
      <xdr:col>81</xdr:col>
      <xdr:colOff>44450</xdr:colOff>
      <xdr:row>18</xdr:row>
      <xdr:rowOff>124521</xdr:rowOff>
    </xdr:to>
    <xdr:cxnSp macro="">
      <xdr:nvCxnSpPr>
        <xdr:cNvPr id="445" name="直線コネクタ 444">
          <a:extLst>
            <a:ext uri="{FF2B5EF4-FFF2-40B4-BE49-F238E27FC236}">
              <a16:creationId xmlns:a16="http://schemas.microsoft.com/office/drawing/2014/main" id="{18EAEBAA-574D-4E9F-A5FE-631ED0162F13}"/>
            </a:ext>
          </a:extLst>
        </xdr:cNvPr>
        <xdr:cNvCxnSpPr/>
      </xdr:nvCxnSpPr>
      <xdr:spPr>
        <a:xfrm flipV="1">
          <a:off x="16179800" y="3163510"/>
          <a:ext cx="838200" cy="4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46" name="将来負担の状況平均値テキスト">
          <a:extLst>
            <a:ext uri="{FF2B5EF4-FFF2-40B4-BE49-F238E27FC236}">
              <a16:creationId xmlns:a16="http://schemas.microsoft.com/office/drawing/2014/main" id="{52CAD8BD-9F0A-4A78-B28F-4641BCA9C9BF}"/>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51949</xdr:rowOff>
    </xdr:from>
    <xdr:to>
      <xdr:col>81</xdr:col>
      <xdr:colOff>95250</xdr:colOff>
      <xdr:row>13</xdr:row>
      <xdr:rowOff>153549</xdr:rowOff>
    </xdr:to>
    <xdr:sp macro="" textlink="">
      <xdr:nvSpPr>
        <xdr:cNvPr id="447" name="フローチャート: 判断 446">
          <a:extLst>
            <a:ext uri="{FF2B5EF4-FFF2-40B4-BE49-F238E27FC236}">
              <a16:creationId xmlns:a16="http://schemas.microsoft.com/office/drawing/2014/main" id="{9E041B67-D415-4312-BEEE-367E3327642B}"/>
            </a:ext>
          </a:extLst>
        </xdr:cNvPr>
        <xdr:cNvSpPr/>
      </xdr:nvSpPr>
      <xdr:spPr>
        <a:xfrm>
          <a:off x="169672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124521</xdr:rowOff>
    </xdr:from>
    <xdr:to>
      <xdr:col>77</xdr:col>
      <xdr:colOff>44450</xdr:colOff>
      <xdr:row>19</xdr:row>
      <xdr:rowOff>40398</xdr:rowOff>
    </xdr:to>
    <xdr:cxnSp macro="">
      <xdr:nvCxnSpPr>
        <xdr:cNvPr id="448" name="直線コネクタ 447">
          <a:extLst>
            <a:ext uri="{FF2B5EF4-FFF2-40B4-BE49-F238E27FC236}">
              <a16:creationId xmlns:a16="http://schemas.microsoft.com/office/drawing/2014/main" id="{5E996238-4EEF-4C36-BDD3-C61E44EB8117}"/>
            </a:ext>
          </a:extLst>
        </xdr:cNvPr>
        <xdr:cNvCxnSpPr/>
      </xdr:nvCxnSpPr>
      <xdr:spPr>
        <a:xfrm flipV="1">
          <a:off x="15290800" y="3210621"/>
          <a:ext cx="889000" cy="8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9" name="フローチャート: 判断 448">
          <a:extLst>
            <a:ext uri="{FF2B5EF4-FFF2-40B4-BE49-F238E27FC236}">
              <a16:creationId xmlns:a16="http://schemas.microsoft.com/office/drawing/2014/main" id="{1F5CBED5-03D2-40A9-B8AF-68F83E8BC0D5}"/>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50" name="テキスト ボックス 449">
          <a:extLst>
            <a:ext uri="{FF2B5EF4-FFF2-40B4-BE49-F238E27FC236}">
              <a16:creationId xmlns:a16="http://schemas.microsoft.com/office/drawing/2014/main" id="{09A4BC53-1C13-43DA-8CF3-A3C83208C683}"/>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40398</xdr:rowOff>
    </xdr:from>
    <xdr:to>
      <xdr:col>72</xdr:col>
      <xdr:colOff>203200</xdr:colOff>
      <xdr:row>21</xdr:row>
      <xdr:rowOff>52554</xdr:rowOff>
    </xdr:to>
    <xdr:cxnSp macro="">
      <xdr:nvCxnSpPr>
        <xdr:cNvPr id="451" name="直線コネクタ 450">
          <a:extLst>
            <a:ext uri="{FF2B5EF4-FFF2-40B4-BE49-F238E27FC236}">
              <a16:creationId xmlns:a16="http://schemas.microsoft.com/office/drawing/2014/main" id="{9A1E39E7-C66F-4F99-A6A2-0A622E16F1B2}"/>
            </a:ext>
          </a:extLst>
        </xdr:cNvPr>
        <xdr:cNvCxnSpPr/>
      </xdr:nvCxnSpPr>
      <xdr:spPr>
        <a:xfrm flipV="1">
          <a:off x="14401800" y="3297948"/>
          <a:ext cx="889000" cy="35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40217</xdr:rowOff>
    </xdr:from>
    <xdr:to>
      <xdr:col>73</xdr:col>
      <xdr:colOff>44450</xdr:colOff>
      <xdr:row>14</xdr:row>
      <xdr:rowOff>141817</xdr:rowOff>
    </xdr:to>
    <xdr:sp macro="" textlink="">
      <xdr:nvSpPr>
        <xdr:cNvPr id="452" name="フローチャート: 判断 451">
          <a:extLst>
            <a:ext uri="{FF2B5EF4-FFF2-40B4-BE49-F238E27FC236}">
              <a16:creationId xmlns:a16="http://schemas.microsoft.com/office/drawing/2014/main" id="{31124E83-0FB5-4EAB-A6D9-4B3526C86536}"/>
            </a:ext>
          </a:extLst>
        </xdr:cNvPr>
        <xdr:cNvSpPr/>
      </xdr:nvSpPr>
      <xdr:spPr>
        <a:xfrm>
          <a:off x="15240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151994</xdr:rowOff>
    </xdr:from>
    <xdr:ext cx="762000" cy="259045"/>
    <xdr:sp macro="" textlink="">
      <xdr:nvSpPr>
        <xdr:cNvPr id="453" name="テキスト ボックス 452">
          <a:extLst>
            <a:ext uri="{FF2B5EF4-FFF2-40B4-BE49-F238E27FC236}">
              <a16:creationId xmlns:a16="http://schemas.microsoft.com/office/drawing/2014/main" id="{832B1444-0009-4ED5-92F7-E2C8430E7740}"/>
            </a:ext>
          </a:extLst>
        </xdr:cNvPr>
        <xdr:cNvSpPr txBox="1"/>
      </xdr:nvSpPr>
      <xdr:spPr>
        <a:xfrm>
          <a:off x="14909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136011</xdr:rowOff>
    </xdr:from>
    <xdr:to>
      <xdr:col>68</xdr:col>
      <xdr:colOff>152400</xdr:colOff>
      <xdr:row>21</xdr:row>
      <xdr:rowOff>52554</xdr:rowOff>
    </xdr:to>
    <xdr:cxnSp macro="">
      <xdr:nvCxnSpPr>
        <xdr:cNvPr id="454" name="直線コネクタ 453">
          <a:extLst>
            <a:ext uri="{FF2B5EF4-FFF2-40B4-BE49-F238E27FC236}">
              <a16:creationId xmlns:a16="http://schemas.microsoft.com/office/drawing/2014/main" id="{5E8F1BB8-A3D3-44A0-8636-3A122470C1D5}"/>
            </a:ext>
          </a:extLst>
        </xdr:cNvPr>
        <xdr:cNvCxnSpPr/>
      </xdr:nvCxnSpPr>
      <xdr:spPr>
        <a:xfrm>
          <a:off x="13512800" y="3222111"/>
          <a:ext cx="889000" cy="430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95371</xdr:rowOff>
    </xdr:from>
    <xdr:to>
      <xdr:col>68</xdr:col>
      <xdr:colOff>203200</xdr:colOff>
      <xdr:row>15</xdr:row>
      <xdr:rowOff>25521</xdr:rowOff>
    </xdr:to>
    <xdr:sp macro="" textlink="">
      <xdr:nvSpPr>
        <xdr:cNvPr id="455" name="フローチャート: 判断 454">
          <a:extLst>
            <a:ext uri="{FF2B5EF4-FFF2-40B4-BE49-F238E27FC236}">
              <a16:creationId xmlns:a16="http://schemas.microsoft.com/office/drawing/2014/main" id="{0E8A46B4-1277-433D-8203-8085B5BD6AF7}"/>
            </a:ext>
          </a:extLst>
        </xdr:cNvPr>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6" name="テキスト ボックス 455">
          <a:extLst>
            <a:ext uri="{FF2B5EF4-FFF2-40B4-BE49-F238E27FC236}">
              <a16:creationId xmlns:a16="http://schemas.microsoft.com/office/drawing/2014/main" id="{9B688BE7-F7D9-4E95-B61A-2B4B7EFCA90B}"/>
            </a:ext>
          </a:extLst>
        </xdr:cNvPr>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71241</xdr:rowOff>
    </xdr:from>
    <xdr:to>
      <xdr:col>64</xdr:col>
      <xdr:colOff>152400</xdr:colOff>
      <xdr:row>15</xdr:row>
      <xdr:rowOff>1391</xdr:rowOff>
    </xdr:to>
    <xdr:sp macro="" textlink="">
      <xdr:nvSpPr>
        <xdr:cNvPr id="457" name="フローチャート: 判断 456">
          <a:extLst>
            <a:ext uri="{FF2B5EF4-FFF2-40B4-BE49-F238E27FC236}">
              <a16:creationId xmlns:a16="http://schemas.microsoft.com/office/drawing/2014/main" id="{248BA7A3-BFEE-4DD0-85DB-CBD8643FC612}"/>
            </a:ext>
          </a:extLst>
        </xdr:cNvPr>
        <xdr:cNvSpPr/>
      </xdr:nvSpPr>
      <xdr:spPr>
        <a:xfrm>
          <a:off x="13462000" y="247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11568</xdr:rowOff>
    </xdr:from>
    <xdr:ext cx="762000" cy="259045"/>
    <xdr:sp macro="" textlink="">
      <xdr:nvSpPr>
        <xdr:cNvPr id="458" name="テキスト ボックス 457">
          <a:extLst>
            <a:ext uri="{FF2B5EF4-FFF2-40B4-BE49-F238E27FC236}">
              <a16:creationId xmlns:a16="http://schemas.microsoft.com/office/drawing/2014/main" id="{7A8D2BC4-A697-4260-A329-2E17AF29365D}"/>
            </a:ext>
          </a:extLst>
        </xdr:cNvPr>
        <xdr:cNvSpPr txBox="1"/>
      </xdr:nvSpPr>
      <xdr:spPr>
        <a:xfrm>
          <a:off x="13131800" y="224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A4393529-041D-42ED-8753-358F9B97BCF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66AAC980-D833-4488-98FE-D5F6687A410C}"/>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58BD4A7-DF9E-4CEB-A350-ED074FAB79C6}"/>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67B8289D-BE4F-4FEA-BDFC-ABA0DCEB4457}"/>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84A184BD-AF66-4527-98C1-55B369756C6B}"/>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26610</xdr:rowOff>
    </xdr:from>
    <xdr:to>
      <xdr:col>81</xdr:col>
      <xdr:colOff>95250</xdr:colOff>
      <xdr:row>18</xdr:row>
      <xdr:rowOff>128210</xdr:rowOff>
    </xdr:to>
    <xdr:sp macro="" textlink="">
      <xdr:nvSpPr>
        <xdr:cNvPr id="464" name="楕円 463">
          <a:extLst>
            <a:ext uri="{FF2B5EF4-FFF2-40B4-BE49-F238E27FC236}">
              <a16:creationId xmlns:a16="http://schemas.microsoft.com/office/drawing/2014/main" id="{3F7E0312-36F7-4837-A24E-C8D2EBD2A0DE}"/>
            </a:ext>
          </a:extLst>
        </xdr:cNvPr>
        <xdr:cNvSpPr/>
      </xdr:nvSpPr>
      <xdr:spPr>
        <a:xfrm>
          <a:off x="16967200" y="311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170137</xdr:rowOff>
    </xdr:from>
    <xdr:ext cx="762000" cy="259045"/>
    <xdr:sp macro="" textlink="">
      <xdr:nvSpPr>
        <xdr:cNvPr id="465" name="将来負担の状況該当値テキスト">
          <a:extLst>
            <a:ext uri="{FF2B5EF4-FFF2-40B4-BE49-F238E27FC236}">
              <a16:creationId xmlns:a16="http://schemas.microsoft.com/office/drawing/2014/main" id="{C760BA47-9C8D-4EC6-B34B-9406D4D7294A}"/>
            </a:ext>
          </a:extLst>
        </xdr:cNvPr>
        <xdr:cNvSpPr txBox="1"/>
      </xdr:nvSpPr>
      <xdr:spPr>
        <a:xfrm>
          <a:off x="17106900" y="308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73721</xdr:rowOff>
    </xdr:from>
    <xdr:to>
      <xdr:col>77</xdr:col>
      <xdr:colOff>95250</xdr:colOff>
      <xdr:row>19</xdr:row>
      <xdr:rowOff>3870</xdr:rowOff>
    </xdr:to>
    <xdr:sp macro="" textlink="">
      <xdr:nvSpPr>
        <xdr:cNvPr id="466" name="楕円 465">
          <a:extLst>
            <a:ext uri="{FF2B5EF4-FFF2-40B4-BE49-F238E27FC236}">
              <a16:creationId xmlns:a16="http://schemas.microsoft.com/office/drawing/2014/main" id="{6FA222CA-2E04-44BD-9821-D6C51B465F49}"/>
            </a:ext>
          </a:extLst>
        </xdr:cNvPr>
        <xdr:cNvSpPr/>
      </xdr:nvSpPr>
      <xdr:spPr>
        <a:xfrm>
          <a:off x="16129000" y="315982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160097</xdr:rowOff>
    </xdr:from>
    <xdr:ext cx="736600" cy="259045"/>
    <xdr:sp macro="" textlink="">
      <xdr:nvSpPr>
        <xdr:cNvPr id="467" name="テキスト ボックス 466">
          <a:extLst>
            <a:ext uri="{FF2B5EF4-FFF2-40B4-BE49-F238E27FC236}">
              <a16:creationId xmlns:a16="http://schemas.microsoft.com/office/drawing/2014/main" id="{E76B7403-AAF1-455F-8A78-021D3FFDF473}"/>
            </a:ext>
          </a:extLst>
        </xdr:cNvPr>
        <xdr:cNvSpPr txBox="1"/>
      </xdr:nvSpPr>
      <xdr:spPr>
        <a:xfrm>
          <a:off x="15798800" y="324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161048</xdr:rowOff>
    </xdr:from>
    <xdr:to>
      <xdr:col>73</xdr:col>
      <xdr:colOff>44450</xdr:colOff>
      <xdr:row>19</xdr:row>
      <xdr:rowOff>91198</xdr:rowOff>
    </xdr:to>
    <xdr:sp macro="" textlink="">
      <xdr:nvSpPr>
        <xdr:cNvPr id="468" name="楕円 467">
          <a:extLst>
            <a:ext uri="{FF2B5EF4-FFF2-40B4-BE49-F238E27FC236}">
              <a16:creationId xmlns:a16="http://schemas.microsoft.com/office/drawing/2014/main" id="{1E021897-B08D-49CB-81AC-E6CDA80EF4D9}"/>
            </a:ext>
          </a:extLst>
        </xdr:cNvPr>
        <xdr:cNvSpPr/>
      </xdr:nvSpPr>
      <xdr:spPr>
        <a:xfrm>
          <a:off x="15240000" y="324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75975</xdr:rowOff>
    </xdr:from>
    <xdr:ext cx="762000" cy="259045"/>
    <xdr:sp macro="" textlink="">
      <xdr:nvSpPr>
        <xdr:cNvPr id="469" name="テキスト ボックス 468">
          <a:extLst>
            <a:ext uri="{FF2B5EF4-FFF2-40B4-BE49-F238E27FC236}">
              <a16:creationId xmlns:a16="http://schemas.microsoft.com/office/drawing/2014/main" id="{DD51852C-1AB8-4728-812F-6C3A02975763}"/>
            </a:ext>
          </a:extLst>
        </xdr:cNvPr>
        <xdr:cNvSpPr txBox="1"/>
      </xdr:nvSpPr>
      <xdr:spPr>
        <a:xfrm>
          <a:off x="14909800" y="333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1754</xdr:rowOff>
    </xdr:from>
    <xdr:to>
      <xdr:col>68</xdr:col>
      <xdr:colOff>203200</xdr:colOff>
      <xdr:row>21</xdr:row>
      <xdr:rowOff>103354</xdr:rowOff>
    </xdr:to>
    <xdr:sp macro="" textlink="">
      <xdr:nvSpPr>
        <xdr:cNvPr id="470" name="楕円 469">
          <a:extLst>
            <a:ext uri="{FF2B5EF4-FFF2-40B4-BE49-F238E27FC236}">
              <a16:creationId xmlns:a16="http://schemas.microsoft.com/office/drawing/2014/main" id="{21ECCD72-41E6-4138-A167-927E80566E61}"/>
            </a:ext>
          </a:extLst>
        </xdr:cNvPr>
        <xdr:cNvSpPr/>
      </xdr:nvSpPr>
      <xdr:spPr>
        <a:xfrm>
          <a:off x="14351000" y="360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88131</xdr:rowOff>
    </xdr:from>
    <xdr:ext cx="762000" cy="259045"/>
    <xdr:sp macro="" textlink="">
      <xdr:nvSpPr>
        <xdr:cNvPr id="471" name="テキスト ボックス 470">
          <a:extLst>
            <a:ext uri="{FF2B5EF4-FFF2-40B4-BE49-F238E27FC236}">
              <a16:creationId xmlns:a16="http://schemas.microsoft.com/office/drawing/2014/main" id="{F948EB68-DE35-4118-A33E-4A975E35C08B}"/>
            </a:ext>
          </a:extLst>
        </xdr:cNvPr>
        <xdr:cNvSpPr txBox="1"/>
      </xdr:nvSpPr>
      <xdr:spPr>
        <a:xfrm>
          <a:off x="14020800" y="368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85211</xdr:rowOff>
    </xdr:from>
    <xdr:to>
      <xdr:col>64</xdr:col>
      <xdr:colOff>152400</xdr:colOff>
      <xdr:row>19</xdr:row>
      <xdr:rowOff>15361</xdr:rowOff>
    </xdr:to>
    <xdr:sp macro="" textlink="">
      <xdr:nvSpPr>
        <xdr:cNvPr id="472" name="楕円 471">
          <a:extLst>
            <a:ext uri="{FF2B5EF4-FFF2-40B4-BE49-F238E27FC236}">
              <a16:creationId xmlns:a16="http://schemas.microsoft.com/office/drawing/2014/main" id="{B160A802-DBE8-4E45-BE42-5A27D78B4FE8}"/>
            </a:ext>
          </a:extLst>
        </xdr:cNvPr>
        <xdr:cNvSpPr/>
      </xdr:nvSpPr>
      <xdr:spPr>
        <a:xfrm>
          <a:off x="13462000" y="317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138</xdr:rowOff>
    </xdr:from>
    <xdr:ext cx="762000" cy="259045"/>
    <xdr:sp macro="" textlink="">
      <xdr:nvSpPr>
        <xdr:cNvPr id="473" name="テキスト ボックス 472">
          <a:extLst>
            <a:ext uri="{FF2B5EF4-FFF2-40B4-BE49-F238E27FC236}">
              <a16:creationId xmlns:a16="http://schemas.microsoft.com/office/drawing/2014/main" id="{CEF2DE4C-5AD9-43B5-9A65-B334166A2490}"/>
            </a:ext>
          </a:extLst>
        </xdr:cNvPr>
        <xdr:cNvSpPr txBox="1"/>
      </xdr:nvSpPr>
      <xdr:spPr>
        <a:xfrm>
          <a:off x="13131800" y="3257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愛媛県松前町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30,364
30,118
20.41
12,385,985
11,732,777
628,557
7,144,827
12,811,448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74.0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人事院勧告に伴い職員の給与改定を行ったことにより人件費が増加したことや経常一般財源等が減少したことにより、前年度から</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ポイント上昇した。前年度は普通交付税の追加交付があり、経常一般財源等が多い年度であった。</a:t>
          </a:r>
        </a:p>
        <a:p>
          <a:r>
            <a:rPr kumimoji="1" lang="ja-JP" altLang="en-US" sz="1300">
              <a:latin typeface="ＭＳ Ｐゴシック" panose="020B0600070205080204" pitchFamily="50" charset="-128"/>
              <a:ea typeface="ＭＳ Ｐゴシック" panose="020B0600070205080204" pitchFamily="50" charset="-128"/>
            </a:rPr>
            <a:t>　今後も組織全体の業務量平準化のため適正な人員配置に努めるとともに、給与額については国家公務員や愛媛県職員との均衡を考慮することにより、同水準を維持するよう努める。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168148</xdr:rowOff>
    </xdr:from>
    <xdr:to>
      <xdr:col>24</xdr:col>
      <xdr:colOff>25400</xdr:colOff>
      <xdr:row>40</xdr:row>
      <xdr:rowOff>136144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974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108221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136144</xdr:rowOff>
    </xdr:from>
    <xdr:to>
      <xdr:col>24</xdr:col>
      <xdr:colOff>114300</xdr:colOff>
      <xdr:row>40</xdr:row>
      <xdr:rowOff>136144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83075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4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168148</xdr:rowOff>
    </xdr:from>
    <xdr:to>
      <xdr:col>24</xdr:col>
      <xdr:colOff>114300</xdr:colOff>
      <xdr:row>34</xdr:row>
      <xdr:rowOff>168148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9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78994</xdr:rowOff>
    </xdr:from>
    <xdr:to>
      <xdr:col>24</xdr:col>
      <xdr:colOff>25400</xdr:colOff>
      <xdr:row>35</xdr:row>
      <xdr:rowOff>129286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07974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89425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61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78994</xdr:rowOff>
    </xdr:from>
    <xdr:to>
      <xdr:col>19</xdr:col>
      <xdr:colOff>187325</xdr:colOff>
      <xdr:row>35</xdr:row>
      <xdr:rowOff>152146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07974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152146</xdr:rowOff>
    </xdr:from>
    <xdr:to>
      <xdr:col>15</xdr:col>
      <xdr:colOff>98425</xdr:colOff>
      <xdr:row>36</xdr:row>
      <xdr:rowOff>8128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1528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158496</xdr:rowOff>
    </xdr:from>
    <xdr:to>
      <xdr:col>15</xdr:col>
      <xdr:colOff>149225</xdr:colOff>
      <xdr:row>37</xdr:row>
      <xdr:rowOff>88646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73423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152146</xdr:rowOff>
    </xdr:from>
    <xdr:to>
      <xdr:col>11</xdr:col>
      <xdr:colOff>9525</xdr:colOff>
      <xdr:row>36</xdr:row>
      <xdr:rowOff>8128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528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271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4843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78486</xdr:rowOff>
    </xdr:from>
    <xdr:to>
      <xdr:col>24</xdr:col>
      <xdr:colOff>76200</xdr:colOff>
      <xdr:row>36</xdr:row>
      <xdr:rowOff>8636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95013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2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28194</xdr:rowOff>
    </xdr:from>
    <xdr:to>
      <xdr:col>20</xdr:col>
      <xdr:colOff>38100</xdr:colOff>
      <xdr:row>35</xdr:row>
      <xdr:rowOff>129794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139971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797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101346</xdr:rowOff>
    </xdr:from>
    <xdr:to>
      <xdr:col>15</xdr:col>
      <xdr:colOff>149225</xdr:colOff>
      <xdr:row>36</xdr:row>
      <xdr:rowOff>31496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41673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128778</xdr:rowOff>
    </xdr:from>
    <xdr:to>
      <xdr:col>11</xdr:col>
      <xdr:colOff>60325</xdr:colOff>
      <xdr:row>36</xdr:row>
      <xdr:rowOff>58928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69105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101346</xdr:rowOff>
    </xdr:from>
    <xdr:to>
      <xdr:col>6</xdr:col>
      <xdr:colOff>171450</xdr:colOff>
      <xdr:row>36</xdr:row>
      <xdr:rowOff>31496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41673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電気代や物価高騰により公共施設等の維持管理費などが増額し、前年度から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今後も物価高騰の影響が続くことが考えられるため、事務事業の見直し等による経常経費の削減に努める。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161290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34692"/>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28702</xdr:rowOff>
    </xdr:from>
    <xdr:to>
      <xdr:col>82</xdr:col>
      <xdr:colOff>107950</xdr:colOff>
      <xdr:row>15</xdr:row>
      <xdr:rowOff>120142</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600452"/>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98569</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84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28702</xdr:rowOff>
    </xdr:from>
    <xdr:to>
      <xdr:col>78</xdr:col>
      <xdr:colOff>69850</xdr:colOff>
      <xdr:row>15</xdr:row>
      <xdr:rowOff>165862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60045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16764</xdr:rowOff>
    </xdr:from>
    <xdr:to>
      <xdr:col>78</xdr:col>
      <xdr:colOff>120650</xdr:colOff>
      <xdr:row>16</xdr:row>
      <xdr:rowOff>118364</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103141</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846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156718</xdr:rowOff>
    </xdr:from>
    <xdr:to>
      <xdr:col>73</xdr:col>
      <xdr:colOff>180975</xdr:colOff>
      <xdr:row>15</xdr:row>
      <xdr:rowOff>165862</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27284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80772</xdr:rowOff>
    </xdr:from>
    <xdr:to>
      <xdr:col>74</xdr:col>
      <xdr:colOff>31750</xdr:colOff>
      <xdr:row>17</xdr:row>
      <xdr:rowOff>10922</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167149</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129286</xdr:rowOff>
    </xdr:from>
    <xdr:to>
      <xdr:col>69</xdr:col>
      <xdr:colOff>92075</xdr:colOff>
      <xdr:row>15</xdr:row>
      <xdr:rowOff>156718</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7010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123715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163068</xdr:rowOff>
    </xdr:from>
    <xdr:to>
      <xdr:col>65</xdr:col>
      <xdr:colOff>53975</xdr:colOff>
      <xdr:row>17</xdr:row>
      <xdr:rowOff>93218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77995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69342</xdr:rowOff>
    </xdr:from>
    <xdr:to>
      <xdr:col>82</xdr:col>
      <xdr:colOff>158750</xdr:colOff>
      <xdr:row>15</xdr:row>
      <xdr:rowOff>170942</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85869</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486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149352</xdr:rowOff>
    </xdr:from>
    <xdr:to>
      <xdr:col>78</xdr:col>
      <xdr:colOff>120650</xdr:colOff>
      <xdr:row>15</xdr:row>
      <xdr:rowOff>79502</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54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89679</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318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115062</xdr:rowOff>
    </xdr:from>
    <xdr:to>
      <xdr:col>74</xdr:col>
      <xdr:colOff>31750</xdr:colOff>
      <xdr:row>16</xdr:row>
      <xdr:rowOff>45212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55389</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45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105918</xdr:rowOff>
    </xdr:from>
    <xdr:to>
      <xdr:col>69</xdr:col>
      <xdr:colOff>142875</xdr:colOff>
      <xdr:row>16</xdr:row>
      <xdr:rowOff>36068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46245</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44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78486</xdr:rowOff>
    </xdr:from>
    <xdr:to>
      <xdr:col>65</xdr:col>
      <xdr:colOff>53975</xdr:colOff>
      <xdr:row>16</xdr:row>
      <xdr:rowOff>8636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18813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41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自立支援給付費など障害福祉サービスに係る費用が増加したことや経常一般財源等が減少したことにより、前年度から</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ポイント上昇したものの類似団体よりは、低い水準となっている。今後も社会保障関係経費の増加等により扶助費に係る経常収支比率は、上昇する見込みである。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60</xdr:row>
      <xdr:rowOff>143328</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69615"/>
          <a:ext cx="0" cy="1360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162378</xdr:rowOff>
    </xdr:from>
    <xdr:to>
      <xdr:col>24</xdr:col>
      <xdr:colOff>25400</xdr:colOff>
      <xdr:row>56</xdr:row>
      <xdr:rowOff>88900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592128"/>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162378</xdr:rowOff>
    </xdr:from>
    <xdr:to>
      <xdr:col>19</xdr:col>
      <xdr:colOff>187325</xdr:colOff>
      <xdr:row>56</xdr:row>
      <xdr:rowOff>56243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5921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56243</xdr:rowOff>
    </xdr:from>
    <xdr:to>
      <xdr:col>15</xdr:col>
      <xdr:colOff>98425</xdr:colOff>
      <xdr:row>56</xdr:row>
      <xdr:rowOff>78015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6574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45357</xdr:rowOff>
    </xdr:from>
    <xdr:to>
      <xdr:col>11</xdr:col>
      <xdr:colOff>9525</xdr:colOff>
      <xdr:row>56</xdr:row>
      <xdr:rowOff>78015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6465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103415</xdr:rowOff>
    </xdr:from>
    <xdr:to>
      <xdr:col>11</xdr:col>
      <xdr:colOff>60325</xdr:colOff>
      <xdr:row>57</xdr:row>
      <xdr:rowOff>33565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18342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146249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54627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111578</xdr:rowOff>
    </xdr:from>
    <xdr:to>
      <xdr:col>20</xdr:col>
      <xdr:colOff>38100</xdr:colOff>
      <xdr:row>56</xdr:row>
      <xdr:rowOff>41728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51905</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31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5443</xdr:rowOff>
    </xdr:from>
    <xdr:to>
      <xdr:col>15</xdr:col>
      <xdr:colOff>149225</xdr:colOff>
      <xdr:row>56</xdr:row>
      <xdr:rowOff>107043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27215</xdr:rowOff>
    </xdr:from>
    <xdr:to>
      <xdr:col>11</xdr:col>
      <xdr:colOff>60325</xdr:colOff>
      <xdr:row>56</xdr:row>
      <xdr:rowOff>128815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138992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166007</xdr:rowOff>
    </xdr:from>
    <xdr:to>
      <xdr:col>6</xdr:col>
      <xdr:colOff>171450</xdr:colOff>
      <xdr:row>56</xdr:row>
      <xdr:rowOff>96157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106334</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令和２年度から下水道事業が法適用化し、補助費等に分類が変更になったことに伴い、大幅に低下しているが、それ以降は横ばいである。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本年度は、経常一般財源等が減少したものの、後期高齢者医療の療養給付費が減少したことなど、特別会計への繰出しが減少したことにより、前年度とほぼ同水準となった。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62</xdr:row>
      <xdr:rowOff>94343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66420</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94343</xdr:rowOff>
    </xdr:from>
    <xdr:to>
      <xdr:col>82</xdr:col>
      <xdr:colOff>196850</xdr:colOff>
      <xdr:row>62</xdr:row>
      <xdr:rowOff>94343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80735</xdr:rowOff>
    </xdr:from>
    <xdr:to>
      <xdr:col>82</xdr:col>
      <xdr:colOff>107950</xdr:colOff>
      <xdr:row>57</xdr:row>
      <xdr:rowOff>91622</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853385"/>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141712</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80735</xdr:rowOff>
    </xdr:from>
    <xdr:to>
      <xdr:col>78</xdr:col>
      <xdr:colOff>69850</xdr:colOff>
      <xdr:row>57</xdr:row>
      <xdr:rowOff>124278</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8533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124278</xdr:rowOff>
    </xdr:from>
    <xdr:to>
      <xdr:col>73</xdr:col>
      <xdr:colOff>180975</xdr:colOff>
      <xdr:row>60</xdr:row>
      <xdr:rowOff>88900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896928"/>
          <a:ext cx="889000" cy="47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45357</xdr:rowOff>
    </xdr:from>
    <xdr:to>
      <xdr:col>69</xdr:col>
      <xdr:colOff>92075</xdr:colOff>
      <xdr:row>60</xdr:row>
      <xdr:rowOff>88900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103323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2920</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68234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40822</xdr:rowOff>
    </xdr:from>
    <xdr:to>
      <xdr:col>82</xdr:col>
      <xdr:colOff>158750</xdr:colOff>
      <xdr:row>57</xdr:row>
      <xdr:rowOff>142422</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12899</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78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29935</xdr:rowOff>
    </xdr:from>
    <xdr:to>
      <xdr:col>78</xdr:col>
      <xdr:colOff>120650</xdr:colOff>
      <xdr:row>57</xdr:row>
      <xdr:rowOff>131535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116312</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888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73478</xdr:rowOff>
    </xdr:from>
    <xdr:to>
      <xdr:col>74</xdr:col>
      <xdr:colOff>31750</xdr:colOff>
      <xdr:row>58</xdr:row>
      <xdr:rowOff>3628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159855</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38100</xdr:rowOff>
    </xdr:from>
    <xdr:to>
      <xdr:col>69</xdr:col>
      <xdr:colOff>142875</xdr:colOff>
      <xdr:row>60</xdr:row>
      <xdr:rowOff>139700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124477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166007</xdr:rowOff>
    </xdr:from>
    <xdr:to>
      <xdr:col>65</xdr:col>
      <xdr:colOff>53975</xdr:colOff>
      <xdr:row>60</xdr:row>
      <xdr:rowOff>96157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80934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経常的な補助費等は、主に一部事務組合に対する負担金である。平成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年度に整備した通信指令システムに係る地方債の負担額や人件費の増額に伴い、伊予消防等事務組合への負担金が増額したことにより、前年度から</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一部事務組合の事業についても事前に精査し、適正な負担となるように努める。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76708</xdr:rowOff>
    </xdr:from>
    <xdr:to>
      <xdr:col>82</xdr:col>
      <xdr:colOff>107950</xdr:colOff>
      <xdr:row>40</xdr:row>
      <xdr:rowOff>3556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906008"/>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163085</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76708</xdr:rowOff>
    </xdr:from>
    <xdr:to>
      <xdr:col>82</xdr:col>
      <xdr:colOff>196850</xdr:colOff>
      <xdr:row>34</xdr:row>
      <xdr:rowOff>76708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117856</xdr:rowOff>
    </xdr:from>
    <xdr:to>
      <xdr:col>82</xdr:col>
      <xdr:colOff>107950</xdr:colOff>
      <xdr:row>36</xdr:row>
      <xdr:rowOff>168148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29005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117856</xdr:rowOff>
    </xdr:from>
    <xdr:to>
      <xdr:col>78</xdr:col>
      <xdr:colOff>69850</xdr:colOff>
      <xdr:row>37</xdr:row>
      <xdr:rowOff>33274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29005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23131</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145288</xdr:rowOff>
    </xdr:from>
    <xdr:to>
      <xdr:col>73</xdr:col>
      <xdr:colOff>180975</xdr:colOff>
      <xdr:row>37</xdr:row>
      <xdr:rowOff>33274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31748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136144</xdr:rowOff>
    </xdr:from>
    <xdr:to>
      <xdr:col>69</xdr:col>
      <xdr:colOff>92075</xdr:colOff>
      <xdr:row>36</xdr:row>
      <xdr:rowOff>145288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3083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117348</xdr:rowOff>
    </xdr:from>
    <xdr:to>
      <xdr:col>82</xdr:col>
      <xdr:colOff>158750</xdr:colOff>
      <xdr:row>37</xdr:row>
      <xdr:rowOff>47498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133875</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13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67056</xdr:rowOff>
    </xdr:from>
    <xdr:to>
      <xdr:col>78</xdr:col>
      <xdr:colOff>120650</xdr:colOff>
      <xdr:row>36</xdr:row>
      <xdr:rowOff>168656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7383</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153924</xdr:rowOff>
    </xdr:from>
    <xdr:to>
      <xdr:col>74</xdr:col>
      <xdr:colOff>31750</xdr:colOff>
      <xdr:row>37</xdr:row>
      <xdr:rowOff>84074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94488</xdr:rowOff>
    </xdr:from>
    <xdr:to>
      <xdr:col>69</xdr:col>
      <xdr:colOff>142875</xdr:colOff>
      <xdr:row>37</xdr:row>
      <xdr:rowOff>24638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34815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経常一般財源等が減少したことにより、前年度から</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ポイント上昇した。今後は中学校改築など大規模改修のために借入れた地方債の据置期間が終了し、公債費が増額する見込みである。</a:t>
          </a:r>
        </a:p>
        <a:p>
          <a:r>
            <a:rPr kumimoji="1" lang="ja-JP" altLang="en-US" sz="1200">
              <a:latin typeface="ＭＳ Ｐゴシック" panose="020B0600070205080204" pitchFamily="50" charset="-128"/>
              <a:ea typeface="ＭＳ Ｐゴシック" panose="020B0600070205080204" pitchFamily="50" charset="-128"/>
            </a:rPr>
            <a:t>　今後も公共施設の長寿命化対策としての大規模改修など大型の公共工事が複数予定されていることや公営企業が実施する浄水場施設整備に対する多額の出資などが予定されており、実質公債費比率がさらに上昇することが見込まれる。実施予定の公共工事の重要度や必要性を評価し事業の適正化を図ることにより、財政の健全化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17272</xdr:rowOff>
    </xdr:from>
    <xdr:to>
      <xdr:col>24</xdr:col>
      <xdr:colOff>25400</xdr:colOff>
      <xdr:row>80</xdr:row>
      <xdr:rowOff>85852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70457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103649</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44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17272</xdr:rowOff>
    </xdr:from>
    <xdr:to>
      <xdr:col>24</xdr:col>
      <xdr:colOff>114300</xdr:colOff>
      <xdr:row>74</xdr:row>
      <xdr:rowOff>17272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70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28702</xdr:rowOff>
    </xdr:from>
    <xdr:to>
      <xdr:col>24</xdr:col>
      <xdr:colOff>25400</xdr:colOff>
      <xdr:row>77</xdr:row>
      <xdr:rowOff>60706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987800" y="1323035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124731</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2983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28702</xdr:rowOff>
    </xdr:from>
    <xdr:to>
      <xdr:col>19</xdr:col>
      <xdr:colOff>187325</xdr:colOff>
      <xdr:row>77</xdr:row>
      <xdr:rowOff>74422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32303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80772</xdr:rowOff>
    </xdr:from>
    <xdr:to>
      <xdr:col>20</xdr:col>
      <xdr:colOff>38100</xdr:colOff>
      <xdr:row>77</xdr:row>
      <xdr:rowOff>10922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21099</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51563</xdr:rowOff>
    </xdr:from>
    <xdr:to>
      <xdr:col>15</xdr:col>
      <xdr:colOff>98425</xdr:colOff>
      <xdr:row>77</xdr:row>
      <xdr:rowOff>74422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2209800" y="1325321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112776</xdr:rowOff>
    </xdr:from>
    <xdr:to>
      <xdr:col>15</xdr:col>
      <xdr:colOff>149225</xdr:colOff>
      <xdr:row>77</xdr:row>
      <xdr:rowOff>42926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53103</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42418</xdr:rowOff>
    </xdr:from>
    <xdr:to>
      <xdr:col>11</xdr:col>
      <xdr:colOff>9525</xdr:colOff>
      <xdr:row>77</xdr:row>
      <xdr:rowOff>51563</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1320800" y="13244068"/>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62247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71391</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153433</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318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149352</xdr:rowOff>
    </xdr:from>
    <xdr:to>
      <xdr:col>20</xdr:col>
      <xdr:colOff>38100</xdr:colOff>
      <xdr:row>77</xdr:row>
      <xdr:rowOff>79502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64279</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3265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23622</xdr:rowOff>
    </xdr:from>
    <xdr:to>
      <xdr:col>15</xdr:col>
      <xdr:colOff>149225</xdr:colOff>
      <xdr:row>77</xdr:row>
      <xdr:rowOff>125222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109999</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763</xdr:rowOff>
    </xdr:from>
    <xdr:to>
      <xdr:col>11</xdr:col>
      <xdr:colOff>60325</xdr:colOff>
      <xdr:row>77</xdr:row>
      <xdr:rowOff>102363</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87140</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163068</xdr:rowOff>
    </xdr:from>
    <xdr:to>
      <xdr:col>6</xdr:col>
      <xdr:colOff>171450</xdr:colOff>
      <xdr:row>77</xdr:row>
      <xdr:rowOff>93218</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77995</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その他の経費が類似団体より高くなっているものの、公債費以外の全体では大きく下回っている。</a:t>
          </a:r>
        </a:p>
        <a:p>
          <a:r>
            <a:rPr kumimoji="1" lang="ja-JP" altLang="en-US" sz="1300">
              <a:latin typeface="ＭＳ Ｐゴシック" panose="020B0600070205080204" pitchFamily="50" charset="-128"/>
              <a:ea typeface="ＭＳ Ｐゴシック" panose="020B0600070205080204" pitchFamily="50" charset="-128"/>
            </a:rPr>
            <a:t>　今後も社会保障関係経費や公共施設等の維持管理費が増加していく見込みではあるが、事務事業の見直し等による経常経費の削減に努める。</a:t>
          </a: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81</xdr:row>
      <xdr:rowOff>58420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71143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30497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58420</xdr:rowOff>
    </xdr:from>
    <xdr:to>
      <xdr:col>82</xdr:col>
      <xdr:colOff>196850</xdr:colOff>
      <xdr:row>81</xdr:row>
      <xdr:rowOff>58420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54611</xdr:rowOff>
    </xdr:from>
    <xdr:to>
      <xdr:col>82</xdr:col>
      <xdr:colOff>107950</xdr:colOff>
      <xdr:row>77</xdr:row>
      <xdr:rowOff>43180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084811"/>
          <a:ext cx="8382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52088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42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54611</xdr:rowOff>
    </xdr:from>
    <xdr:to>
      <xdr:col>78</xdr:col>
      <xdr:colOff>69850</xdr:colOff>
      <xdr:row>77</xdr:row>
      <xdr:rowOff>111761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084811"/>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121920</xdr:rowOff>
    </xdr:from>
    <xdr:to>
      <xdr:col>78</xdr:col>
      <xdr:colOff>120650</xdr:colOff>
      <xdr:row>78</xdr:row>
      <xdr:rowOff>52070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36847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409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111761</xdr:rowOff>
    </xdr:from>
    <xdr:to>
      <xdr:col>73</xdr:col>
      <xdr:colOff>180975</xdr:colOff>
      <xdr:row>78</xdr:row>
      <xdr:rowOff>85089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313411"/>
          <a:ext cx="8890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125730</xdr:rowOff>
    </xdr:from>
    <xdr:to>
      <xdr:col>74</xdr:col>
      <xdr:colOff>31750</xdr:colOff>
      <xdr:row>79</xdr:row>
      <xdr:rowOff>55880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40657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5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16511</xdr:rowOff>
    </xdr:from>
    <xdr:to>
      <xdr:col>69</xdr:col>
      <xdr:colOff>92075</xdr:colOff>
      <xdr:row>78</xdr:row>
      <xdr:rowOff>85089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38961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152400</xdr:rowOff>
    </xdr:from>
    <xdr:to>
      <xdr:col>69</xdr:col>
      <xdr:colOff>142875</xdr:colOff>
      <xdr:row>79</xdr:row>
      <xdr:rowOff>82550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67327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44466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163830</xdr:rowOff>
    </xdr:from>
    <xdr:to>
      <xdr:col>82</xdr:col>
      <xdr:colOff>158750</xdr:colOff>
      <xdr:row>77</xdr:row>
      <xdr:rowOff>93980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8907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03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3811</xdr:rowOff>
    </xdr:from>
    <xdr:to>
      <xdr:col>78</xdr:col>
      <xdr:colOff>120650</xdr:colOff>
      <xdr:row>76</xdr:row>
      <xdr:rowOff>105411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115587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802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60961</xdr:rowOff>
    </xdr:from>
    <xdr:to>
      <xdr:col>74</xdr:col>
      <xdr:colOff>31750</xdr:colOff>
      <xdr:row>77</xdr:row>
      <xdr:rowOff>162561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1288</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031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34289</xdr:rowOff>
    </xdr:from>
    <xdr:to>
      <xdr:col>69</xdr:col>
      <xdr:colOff>142875</xdr:colOff>
      <xdr:row>78</xdr:row>
      <xdr:rowOff>135889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4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146066</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1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137161</xdr:rowOff>
    </xdr:from>
    <xdr:to>
      <xdr:col>65</xdr:col>
      <xdr:colOff>53975</xdr:colOff>
      <xdr:row>78</xdr:row>
      <xdr:rowOff>67311</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77488</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107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愛媛県松前町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59100</xdr:rowOff>
    </xdr:from>
    <xdr:to>
      <xdr:col>29</xdr:col>
      <xdr:colOff>127000</xdr:colOff>
      <xdr:row>19</xdr:row>
      <xdr:rowOff>152794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92675"/>
          <a:ext cx="0" cy="14652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124871</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30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152794</xdr:rowOff>
    </xdr:from>
    <xdr:to>
      <xdr:col>30</xdr:col>
      <xdr:colOff>25400</xdr:colOff>
      <xdr:row>19</xdr:row>
      <xdr:rowOff>152794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579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145477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3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59100</xdr:rowOff>
    </xdr:from>
    <xdr:to>
      <xdr:col>30</xdr:col>
      <xdr:colOff>25400</xdr:colOff>
      <xdr:row>11</xdr:row>
      <xdr:rowOff>59100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92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167947</xdr:rowOff>
    </xdr:from>
    <xdr:to>
      <xdr:col>29</xdr:col>
      <xdr:colOff>127000</xdr:colOff>
      <xdr:row>17</xdr:row>
      <xdr:rowOff>19161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958772"/>
          <a:ext cx="647700" cy="22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15092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77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43015</xdr:rowOff>
    </xdr:from>
    <xdr:to>
      <xdr:col>29</xdr:col>
      <xdr:colOff>177800</xdr:colOff>
      <xdr:row>17</xdr:row>
      <xdr:rowOff>144615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05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19161</xdr:rowOff>
    </xdr:from>
    <xdr:to>
      <xdr:col>26</xdr:col>
      <xdr:colOff>50800</xdr:colOff>
      <xdr:row>17</xdr:row>
      <xdr:rowOff>39702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981436"/>
          <a:ext cx="698500" cy="20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58968</xdr:rowOff>
    </xdr:from>
    <xdr:to>
      <xdr:col>26</xdr:col>
      <xdr:colOff>101600</xdr:colOff>
      <xdr:row>17</xdr:row>
      <xdr:rowOff>160568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145345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07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39702</xdr:rowOff>
    </xdr:from>
    <xdr:to>
      <xdr:col>22</xdr:col>
      <xdr:colOff>114300</xdr:colOff>
      <xdr:row>17</xdr:row>
      <xdr:rowOff>85847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001977"/>
          <a:ext cx="698500" cy="461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86155</xdr:rowOff>
    </xdr:from>
    <xdr:to>
      <xdr:col>22</xdr:col>
      <xdr:colOff>165100</xdr:colOff>
      <xdr:row>18</xdr:row>
      <xdr:rowOff>16305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1082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3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85847</xdr:rowOff>
    </xdr:from>
    <xdr:to>
      <xdr:col>18</xdr:col>
      <xdr:colOff>177800</xdr:colOff>
      <xdr:row>17</xdr:row>
      <xdr:rowOff>109997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048122"/>
          <a:ext cx="698500" cy="241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102418</xdr:rowOff>
    </xdr:from>
    <xdr:to>
      <xdr:col>19</xdr:col>
      <xdr:colOff>38100</xdr:colOff>
      <xdr:row>18</xdr:row>
      <xdr:rowOff>32568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17345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51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107545</xdr:rowOff>
    </xdr:from>
    <xdr:to>
      <xdr:col>15</xdr:col>
      <xdr:colOff>101600</xdr:colOff>
      <xdr:row>18</xdr:row>
      <xdr:rowOff>37695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22472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117147</xdr:rowOff>
    </xdr:from>
    <xdr:to>
      <xdr:col>29</xdr:col>
      <xdr:colOff>177800</xdr:colOff>
      <xdr:row>17</xdr:row>
      <xdr:rowOff>47297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07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133674</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753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139811</xdr:rowOff>
    </xdr:from>
    <xdr:to>
      <xdr:col>26</xdr:col>
      <xdr:colOff>101600</xdr:colOff>
      <xdr:row>17</xdr:row>
      <xdr:rowOff>69961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30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80138</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699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160352</xdr:rowOff>
    </xdr:from>
    <xdr:to>
      <xdr:col>22</xdr:col>
      <xdr:colOff>165100</xdr:colOff>
      <xdr:row>17</xdr:row>
      <xdr:rowOff>90502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51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100679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20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35047</xdr:rowOff>
    </xdr:from>
    <xdr:to>
      <xdr:col>19</xdr:col>
      <xdr:colOff>38100</xdr:colOff>
      <xdr:row>17</xdr:row>
      <xdr:rowOff>136647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97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146824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66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59197</xdr:rowOff>
    </xdr:from>
    <xdr:to>
      <xdr:col>15</xdr:col>
      <xdr:colOff>101600</xdr:colOff>
      <xdr:row>17</xdr:row>
      <xdr:rowOff>160797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21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170974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220307</xdr:rowOff>
    </xdr:from>
    <xdr:to>
      <xdr:col>29</xdr:col>
      <xdr:colOff>127000</xdr:colOff>
      <xdr:row>37</xdr:row>
      <xdr:rowOff>189065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44857"/>
          <a:ext cx="0" cy="11689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161142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189065</xdr:rowOff>
    </xdr:from>
    <xdr:to>
      <xdr:col>30</xdr:col>
      <xdr:colOff>25400</xdr:colOff>
      <xdr:row>37</xdr:row>
      <xdr:rowOff>189065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137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135234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8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220307</xdr:rowOff>
    </xdr:from>
    <xdr:to>
      <xdr:col>30</xdr:col>
      <xdr:colOff>25400</xdr:colOff>
      <xdr:row>33</xdr:row>
      <xdr:rowOff>220307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44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150146</xdr:rowOff>
    </xdr:from>
    <xdr:to>
      <xdr:col>29</xdr:col>
      <xdr:colOff>127000</xdr:colOff>
      <xdr:row>35</xdr:row>
      <xdr:rowOff>193789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760496"/>
          <a:ext cx="647700" cy="43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208621</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18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236544</xdr:rowOff>
    </xdr:from>
    <xdr:to>
      <xdr:col>29</xdr:col>
      <xdr:colOff>177800</xdr:colOff>
      <xdr:row>35</xdr:row>
      <xdr:rowOff>338144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193789</xdr:rowOff>
    </xdr:from>
    <xdr:to>
      <xdr:col>26</xdr:col>
      <xdr:colOff>50800</xdr:colOff>
      <xdr:row>35</xdr:row>
      <xdr:rowOff>213658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804139"/>
          <a:ext cx="698500" cy="19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259670</xdr:rowOff>
    </xdr:from>
    <xdr:to>
      <xdr:col>26</xdr:col>
      <xdr:colOff>101600</xdr:colOff>
      <xdr:row>36</xdr:row>
      <xdr:rowOff>18370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3147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56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213658</xdr:rowOff>
    </xdr:from>
    <xdr:to>
      <xdr:col>22</xdr:col>
      <xdr:colOff>114300</xdr:colOff>
      <xdr:row>35</xdr:row>
      <xdr:rowOff>250444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824008"/>
          <a:ext cx="698500" cy="367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272186</xdr:rowOff>
    </xdr:from>
    <xdr:to>
      <xdr:col>22</xdr:col>
      <xdr:colOff>165100</xdr:colOff>
      <xdr:row>36</xdr:row>
      <xdr:rowOff>30886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15663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6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250444</xdr:rowOff>
    </xdr:from>
    <xdr:to>
      <xdr:col>18</xdr:col>
      <xdr:colOff>177800</xdr:colOff>
      <xdr:row>35</xdr:row>
      <xdr:rowOff>272904</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860794"/>
          <a:ext cx="698500" cy="22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270948</xdr:rowOff>
    </xdr:from>
    <xdr:to>
      <xdr:col>19</xdr:col>
      <xdr:colOff>38100</xdr:colOff>
      <xdr:row>36</xdr:row>
      <xdr:rowOff>29648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14425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6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268129</xdr:rowOff>
    </xdr:from>
    <xdr:to>
      <xdr:col>15</xdr:col>
      <xdr:colOff>101600</xdr:colOff>
      <xdr:row>36</xdr:row>
      <xdr:rowOff>26829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11606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6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99346</xdr:rowOff>
    </xdr:from>
    <xdr:to>
      <xdr:col>29</xdr:col>
      <xdr:colOff>177800</xdr:colOff>
      <xdr:row>35</xdr:row>
      <xdr:rowOff>200946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709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287323</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554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142989</xdr:rowOff>
    </xdr:from>
    <xdr:to>
      <xdr:col>26</xdr:col>
      <xdr:colOff>101600</xdr:colOff>
      <xdr:row>35</xdr:row>
      <xdr:rowOff>244589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753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254766</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522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162858</xdr:rowOff>
    </xdr:from>
    <xdr:to>
      <xdr:col>22</xdr:col>
      <xdr:colOff>165100</xdr:colOff>
      <xdr:row>35</xdr:row>
      <xdr:rowOff>264458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773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274635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54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199644</xdr:rowOff>
    </xdr:from>
    <xdr:to>
      <xdr:col>19</xdr:col>
      <xdr:colOff>38100</xdr:colOff>
      <xdr:row>35</xdr:row>
      <xdr:rowOff>301244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099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311421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578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222104</xdr:rowOff>
    </xdr:from>
    <xdr:to>
      <xdr:col>15</xdr:col>
      <xdr:colOff>101600</xdr:colOff>
      <xdr:row>35</xdr:row>
      <xdr:rowOff>323704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832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333881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60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30,364
30,118
20.41
12,385,985
11,732,777
628,557
7,144,827
12,811,448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74.0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125546</xdr:rowOff>
    </xdr:from>
    <xdr:to>
      <xdr:col>24</xdr:col>
      <xdr:colOff>62865</xdr:colOff>
      <xdr:row>38</xdr:row>
      <xdr:rowOff>164370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097596"/>
          <a:ext cx="1270" cy="1581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168197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8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164370</xdr:rowOff>
    </xdr:from>
    <xdr:to>
      <xdr:col>24</xdr:col>
      <xdr:colOff>152400</xdr:colOff>
      <xdr:row>38</xdr:row>
      <xdr:rowOff>164370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7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72223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872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125546</xdr:rowOff>
    </xdr:from>
    <xdr:to>
      <xdr:col>24</xdr:col>
      <xdr:colOff>152400</xdr:colOff>
      <xdr:row>29</xdr:row>
      <xdr:rowOff>125546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097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93104</xdr:rowOff>
    </xdr:from>
    <xdr:to>
      <xdr:col>24</xdr:col>
      <xdr:colOff>63500</xdr:colOff>
      <xdr:row>36</xdr:row>
      <xdr:rowOff>115030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65304"/>
          <a:ext cx="838200" cy="2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44092</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44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21215</xdr:rowOff>
    </xdr:from>
    <xdr:to>
      <xdr:col>24</xdr:col>
      <xdr:colOff>114300</xdr:colOff>
      <xdr:row>36</xdr:row>
      <xdr:rowOff>122815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115030</xdr:rowOff>
    </xdr:from>
    <xdr:to>
      <xdr:col>19</xdr:col>
      <xdr:colOff>177800</xdr:colOff>
      <xdr:row>36</xdr:row>
      <xdr:rowOff>152483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87230"/>
          <a:ext cx="889000" cy="3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30321</xdr:rowOff>
    </xdr:from>
    <xdr:to>
      <xdr:col>20</xdr:col>
      <xdr:colOff>38100</xdr:colOff>
      <xdr:row>36</xdr:row>
      <xdr:rowOff>131921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148448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7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152483</xdr:rowOff>
    </xdr:from>
    <xdr:to>
      <xdr:col>15</xdr:col>
      <xdr:colOff>50800</xdr:colOff>
      <xdr:row>37</xdr:row>
      <xdr:rowOff>148101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24683"/>
          <a:ext cx="889000" cy="16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56877</xdr:rowOff>
    </xdr:from>
    <xdr:to>
      <xdr:col>15</xdr:col>
      <xdr:colOff>101600</xdr:colOff>
      <xdr:row>36</xdr:row>
      <xdr:rowOff>158477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3554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0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148101</xdr:rowOff>
    </xdr:from>
    <xdr:to>
      <xdr:col>10</xdr:col>
      <xdr:colOff>114300</xdr:colOff>
      <xdr:row>37</xdr:row>
      <xdr:rowOff>166141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91751"/>
          <a:ext cx="889000" cy="18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15653</xdr:rowOff>
    </xdr:from>
    <xdr:to>
      <xdr:col>10</xdr:col>
      <xdr:colOff>165100</xdr:colOff>
      <xdr:row>37</xdr:row>
      <xdr:rowOff>117253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133780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22435</xdr:rowOff>
    </xdr:from>
    <xdr:to>
      <xdr:col>6</xdr:col>
      <xdr:colOff>38100</xdr:colOff>
      <xdr:row>37</xdr:row>
      <xdr:rowOff>124035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140562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42304</xdr:rowOff>
    </xdr:from>
    <xdr:to>
      <xdr:col>24</xdr:col>
      <xdr:colOff>114300</xdr:colOff>
      <xdr:row>36</xdr:row>
      <xdr:rowOff>143904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1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20731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9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64230</xdr:rowOff>
    </xdr:from>
    <xdr:to>
      <xdr:col>20</xdr:col>
      <xdr:colOff>38100</xdr:colOff>
      <xdr:row>36</xdr:row>
      <xdr:rowOff>165830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3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156957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2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101683</xdr:rowOff>
    </xdr:from>
    <xdr:to>
      <xdr:col>15</xdr:col>
      <xdr:colOff>101600</xdr:colOff>
      <xdr:row>37</xdr:row>
      <xdr:rowOff>31833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7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22960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6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97301</xdr:rowOff>
    </xdr:from>
    <xdr:to>
      <xdr:col>10</xdr:col>
      <xdr:colOff>165100</xdr:colOff>
      <xdr:row>38</xdr:row>
      <xdr:rowOff>27451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4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18578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33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115341</xdr:rowOff>
    </xdr:from>
    <xdr:to>
      <xdr:col>6</xdr:col>
      <xdr:colOff>38100</xdr:colOff>
      <xdr:row>38</xdr:row>
      <xdr:rowOff>45492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589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36618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5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98926</xdr:rowOff>
    </xdr:from>
    <xdr:to>
      <xdr:col>24</xdr:col>
      <xdr:colOff>62865</xdr:colOff>
      <xdr:row>59</xdr:row>
      <xdr:rowOff>83533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42876"/>
          <a:ext cx="1270" cy="1356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87360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20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83533</xdr:rowOff>
    </xdr:from>
    <xdr:to>
      <xdr:col>24</xdr:col>
      <xdr:colOff>152400</xdr:colOff>
      <xdr:row>59</xdr:row>
      <xdr:rowOff>83533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99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45603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618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98926</xdr:rowOff>
    </xdr:from>
    <xdr:to>
      <xdr:col>24</xdr:col>
      <xdr:colOff>152400</xdr:colOff>
      <xdr:row>51</xdr:row>
      <xdr:rowOff>98926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4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49487</xdr:rowOff>
    </xdr:from>
    <xdr:to>
      <xdr:col>24</xdr:col>
      <xdr:colOff>63500</xdr:colOff>
      <xdr:row>59</xdr:row>
      <xdr:rowOff>50173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10165037"/>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6331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78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154904</xdr:rowOff>
    </xdr:from>
    <xdr:to>
      <xdr:col>24</xdr:col>
      <xdr:colOff>114300</xdr:colOff>
      <xdr:row>58</xdr:row>
      <xdr:rowOff>85054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27610</xdr:rowOff>
    </xdr:from>
    <xdr:to>
      <xdr:col>19</xdr:col>
      <xdr:colOff>177800</xdr:colOff>
      <xdr:row>59</xdr:row>
      <xdr:rowOff>49487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10143160"/>
          <a:ext cx="889000" cy="2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19710</xdr:rowOff>
    </xdr:from>
    <xdr:to>
      <xdr:col>20</xdr:col>
      <xdr:colOff>38100</xdr:colOff>
      <xdr:row>58</xdr:row>
      <xdr:rowOff>121310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137837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73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25865</xdr:rowOff>
    </xdr:from>
    <xdr:to>
      <xdr:col>15</xdr:col>
      <xdr:colOff>50800</xdr:colOff>
      <xdr:row>59</xdr:row>
      <xdr:rowOff>27610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10141415"/>
          <a:ext cx="889000" cy="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62519</xdr:rowOff>
    </xdr:from>
    <xdr:to>
      <xdr:col>15</xdr:col>
      <xdr:colOff>101600</xdr:colOff>
      <xdr:row>58</xdr:row>
      <xdr:rowOff>164119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1000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9196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78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25865</xdr:rowOff>
    </xdr:from>
    <xdr:to>
      <xdr:col>10</xdr:col>
      <xdr:colOff>114300</xdr:colOff>
      <xdr:row>59</xdr:row>
      <xdr:rowOff>38750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141415"/>
          <a:ext cx="889000" cy="1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81295</xdr:rowOff>
    </xdr:from>
    <xdr:to>
      <xdr:col>10</xdr:col>
      <xdr:colOff>165100</xdr:colOff>
      <xdr:row>59</xdr:row>
      <xdr:rowOff>11445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1002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27972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0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78460</xdr:rowOff>
    </xdr:from>
    <xdr:to>
      <xdr:col>6</xdr:col>
      <xdr:colOff>38100</xdr:colOff>
      <xdr:row>59</xdr:row>
      <xdr:rowOff>8610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1002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25137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79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170823</xdr:rowOff>
    </xdr:from>
    <xdr:to>
      <xdr:col>24</xdr:col>
      <xdr:colOff>114300</xdr:colOff>
      <xdr:row>59</xdr:row>
      <xdr:rowOff>100973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1011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85750</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1002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170137</xdr:rowOff>
    </xdr:from>
    <xdr:to>
      <xdr:col>20</xdr:col>
      <xdr:colOff>38100</xdr:colOff>
      <xdr:row>59</xdr:row>
      <xdr:rowOff>100287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1011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91414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20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148260</xdr:rowOff>
    </xdr:from>
    <xdr:to>
      <xdr:col>15</xdr:col>
      <xdr:colOff>101600</xdr:colOff>
      <xdr:row>59</xdr:row>
      <xdr:rowOff>78410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100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69537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18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146515</xdr:rowOff>
    </xdr:from>
    <xdr:to>
      <xdr:col>10</xdr:col>
      <xdr:colOff>165100</xdr:colOff>
      <xdr:row>59</xdr:row>
      <xdr:rowOff>76665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09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67792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183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159400</xdr:rowOff>
    </xdr:from>
    <xdr:to>
      <xdr:col>6</xdr:col>
      <xdr:colOff>38100</xdr:colOff>
      <xdr:row>59</xdr:row>
      <xdr:rowOff>89550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10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80677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19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7752</xdr:rowOff>
    </xdr:from>
    <xdr:to>
      <xdr:col>24</xdr:col>
      <xdr:colOff>62865</xdr:colOff>
      <xdr:row>78</xdr:row>
      <xdr:rowOff>120909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52152"/>
          <a:ext cx="1270" cy="1141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124736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97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120909</xdr:rowOff>
    </xdr:from>
    <xdr:to>
      <xdr:col>24</xdr:col>
      <xdr:colOff>152400</xdr:colOff>
      <xdr:row>78</xdr:row>
      <xdr:rowOff>120909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94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125879</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7752</xdr:rowOff>
    </xdr:from>
    <xdr:to>
      <xdr:col>24</xdr:col>
      <xdr:colOff>152400</xdr:colOff>
      <xdr:row>72</xdr:row>
      <xdr:rowOff>7752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52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4643</xdr:rowOff>
    </xdr:from>
    <xdr:to>
      <xdr:col>24</xdr:col>
      <xdr:colOff>63500</xdr:colOff>
      <xdr:row>78</xdr:row>
      <xdr:rowOff>21971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377743"/>
          <a:ext cx="838200" cy="1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91569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21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68692</xdr:rowOff>
    </xdr:from>
    <xdr:to>
      <xdr:col>24</xdr:col>
      <xdr:colOff>114300</xdr:colOff>
      <xdr:row>77</xdr:row>
      <xdr:rowOff>170292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4643</xdr:rowOff>
    </xdr:from>
    <xdr:to>
      <xdr:col>19</xdr:col>
      <xdr:colOff>177800</xdr:colOff>
      <xdr:row>78</xdr:row>
      <xdr:rowOff>5877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377743"/>
          <a:ext cx="8890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73492</xdr:rowOff>
    </xdr:from>
    <xdr:to>
      <xdr:col>20</xdr:col>
      <xdr:colOff>38100</xdr:colOff>
      <xdr:row>78</xdr:row>
      <xdr:rowOff>3642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20169</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162423</xdr:rowOff>
    </xdr:from>
    <xdr:to>
      <xdr:col>15</xdr:col>
      <xdr:colOff>50800</xdr:colOff>
      <xdr:row>78</xdr:row>
      <xdr:rowOff>5877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364073"/>
          <a:ext cx="889000" cy="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74819</xdr:rowOff>
    </xdr:from>
    <xdr:to>
      <xdr:col>15</xdr:col>
      <xdr:colOff>101600</xdr:colOff>
      <xdr:row>78</xdr:row>
      <xdr:rowOff>4969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21496</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156113</xdr:rowOff>
    </xdr:from>
    <xdr:to>
      <xdr:col>10</xdr:col>
      <xdr:colOff>114300</xdr:colOff>
      <xdr:row>77</xdr:row>
      <xdr:rowOff>162423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357763"/>
          <a:ext cx="889000" cy="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95438</xdr:rowOff>
    </xdr:from>
    <xdr:to>
      <xdr:col>10</xdr:col>
      <xdr:colOff>165100</xdr:colOff>
      <xdr:row>78</xdr:row>
      <xdr:rowOff>25588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42115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90226</xdr:rowOff>
    </xdr:from>
    <xdr:to>
      <xdr:col>6</xdr:col>
      <xdr:colOff>38100</xdr:colOff>
      <xdr:row>78</xdr:row>
      <xdr:rowOff>20376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36903</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6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142621</xdr:rowOff>
    </xdr:from>
    <xdr:to>
      <xdr:col>24</xdr:col>
      <xdr:colOff>114300</xdr:colOff>
      <xdr:row>78</xdr:row>
      <xdr:rowOff>72771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4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57548</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59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125293</xdr:rowOff>
    </xdr:from>
    <xdr:to>
      <xdr:col>20</xdr:col>
      <xdr:colOff>38100</xdr:colOff>
      <xdr:row>78</xdr:row>
      <xdr:rowOff>55443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2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46570</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419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126527</xdr:rowOff>
    </xdr:from>
    <xdr:to>
      <xdr:col>15</xdr:col>
      <xdr:colOff>101600</xdr:colOff>
      <xdr:row>78</xdr:row>
      <xdr:rowOff>56677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2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47804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20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111623</xdr:rowOff>
    </xdr:from>
    <xdr:to>
      <xdr:col>10</xdr:col>
      <xdr:colOff>165100</xdr:colOff>
      <xdr:row>78</xdr:row>
      <xdr:rowOff>41773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1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32900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406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105313</xdr:rowOff>
    </xdr:from>
    <xdr:to>
      <xdr:col>6</xdr:col>
      <xdr:colOff>38100</xdr:colOff>
      <xdr:row>78</xdr:row>
      <xdr:rowOff>35463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0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26590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39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33379</xdr:rowOff>
    </xdr:from>
    <xdr:to>
      <xdr:col>24</xdr:col>
      <xdr:colOff>62865</xdr:colOff>
      <xdr:row>98</xdr:row>
      <xdr:rowOff>61584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635329"/>
          <a:ext cx="1270" cy="12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65411</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6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61584</xdr:rowOff>
    </xdr:from>
    <xdr:to>
      <xdr:col>24</xdr:col>
      <xdr:colOff>152400</xdr:colOff>
      <xdr:row>98</xdr:row>
      <xdr:rowOff>61584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6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151506</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41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33379</xdr:rowOff>
    </xdr:from>
    <xdr:to>
      <xdr:col>24</xdr:col>
      <xdr:colOff>152400</xdr:colOff>
      <xdr:row>91</xdr:row>
      <xdr:rowOff>33379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63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55260</xdr:rowOff>
    </xdr:from>
    <xdr:to>
      <xdr:col>24</xdr:col>
      <xdr:colOff>63500</xdr:colOff>
      <xdr:row>96</xdr:row>
      <xdr:rowOff>61007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343010"/>
          <a:ext cx="838200" cy="17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117601</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33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94724</xdr:rowOff>
    </xdr:from>
    <xdr:to>
      <xdr:col>24</xdr:col>
      <xdr:colOff>114300</xdr:colOff>
      <xdr:row>96</xdr:row>
      <xdr:rowOff>24874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55260</xdr:rowOff>
    </xdr:from>
    <xdr:to>
      <xdr:col>19</xdr:col>
      <xdr:colOff>177800</xdr:colOff>
      <xdr:row>97</xdr:row>
      <xdr:rowOff>13937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343010"/>
          <a:ext cx="889000" cy="30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134217</xdr:rowOff>
    </xdr:from>
    <xdr:to>
      <xdr:col>20</xdr:col>
      <xdr:colOff>38100</xdr:colOff>
      <xdr:row>95</xdr:row>
      <xdr:rowOff>64367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25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80894</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02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13937</xdr:rowOff>
    </xdr:from>
    <xdr:to>
      <xdr:col>15</xdr:col>
      <xdr:colOff>50800</xdr:colOff>
      <xdr:row>97</xdr:row>
      <xdr:rowOff>60027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644587"/>
          <a:ext cx="889000" cy="46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62872</xdr:rowOff>
    </xdr:from>
    <xdr:to>
      <xdr:col>15</xdr:col>
      <xdr:colOff>101600</xdr:colOff>
      <xdr:row>96</xdr:row>
      <xdr:rowOff>164472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9549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29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60027</xdr:rowOff>
    </xdr:from>
    <xdr:to>
      <xdr:col>10</xdr:col>
      <xdr:colOff>114300</xdr:colOff>
      <xdr:row>97</xdr:row>
      <xdr:rowOff>108186</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690677"/>
          <a:ext cx="889000" cy="48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110280</xdr:rowOff>
    </xdr:from>
    <xdr:to>
      <xdr:col>10</xdr:col>
      <xdr:colOff>165100</xdr:colOff>
      <xdr:row>97</xdr:row>
      <xdr:rowOff>40430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56957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4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149468</xdr:rowOff>
    </xdr:from>
    <xdr:to>
      <xdr:col>6</xdr:col>
      <xdr:colOff>38100</xdr:colOff>
      <xdr:row>97</xdr:row>
      <xdr:rowOff>79618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0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96145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8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10207</xdr:rowOff>
    </xdr:from>
    <xdr:to>
      <xdr:col>24</xdr:col>
      <xdr:colOff>114300</xdr:colOff>
      <xdr:row>96</xdr:row>
      <xdr:rowOff>111807</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46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160084</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44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4460</xdr:rowOff>
    </xdr:from>
    <xdr:to>
      <xdr:col>20</xdr:col>
      <xdr:colOff>38100</xdr:colOff>
      <xdr:row>95</xdr:row>
      <xdr:rowOff>106060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29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97187</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38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134587</xdr:rowOff>
    </xdr:from>
    <xdr:to>
      <xdr:col>15</xdr:col>
      <xdr:colOff>101600</xdr:colOff>
      <xdr:row>97</xdr:row>
      <xdr:rowOff>64737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59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55864</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68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9227</xdr:rowOff>
    </xdr:from>
    <xdr:to>
      <xdr:col>10</xdr:col>
      <xdr:colOff>165100</xdr:colOff>
      <xdr:row>97</xdr:row>
      <xdr:rowOff>110827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63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101954</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73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57386</xdr:rowOff>
    </xdr:from>
    <xdr:to>
      <xdr:col>6</xdr:col>
      <xdr:colOff>38100</xdr:colOff>
      <xdr:row>97</xdr:row>
      <xdr:rowOff>158986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68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150113</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78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97358</xdr:rowOff>
    </xdr:from>
    <xdr:to>
      <xdr:col>54</xdr:col>
      <xdr:colOff>189865</xdr:colOff>
      <xdr:row>39</xdr:row>
      <xdr:rowOff>135001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240858"/>
          <a:ext cx="1270" cy="1580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138828</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82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135001</xdr:rowOff>
    </xdr:from>
    <xdr:to>
      <xdr:col>55</xdr:col>
      <xdr:colOff>88900</xdr:colOff>
      <xdr:row>39</xdr:row>
      <xdr:rowOff>135001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821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44035</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016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97358</xdr:rowOff>
    </xdr:from>
    <xdr:to>
      <xdr:col>55</xdr:col>
      <xdr:colOff>88900</xdr:colOff>
      <xdr:row>30</xdr:row>
      <xdr:rowOff>97358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240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68300</xdr:rowOff>
    </xdr:from>
    <xdr:to>
      <xdr:col>55</xdr:col>
      <xdr:colOff>0</xdr:colOff>
      <xdr:row>37</xdr:row>
      <xdr:rowOff>26048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240500"/>
          <a:ext cx="838200" cy="12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126065</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298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147638</xdr:rowOff>
    </xdr:from>
    <xdr:to>
      <xdr:col>55</xdr:col>
      <xdr:colOff>50800</xdr:colOff>
      <xdr:row>37</xdr:row>
      <xdr:rowOff>77788</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26162</xdr:rowOff>
    </xdr:from>
    <xdr:to>
      <xdr:col>50</xdr:col>
      <xdr:colOff>114300</xdr:colOff>
      <xdr:row>37</xdr:row>
      <xdr:rowOff>26048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169662"/>
          <a:ext cx="889000" cy="1200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25349</xdr:rowOff>
    </xdr:from>
    <xdr:to>
      <xdr:col>50</xdr:col>
      <xdr:colOff>165100</xdr:colOff>
      <xdr:row>37</xdr:row>
      <xdr:rowOff>126949</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36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118076</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646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26162</xdr:rowOff>
    </xdr:from>
    <xdr:to>
      <xdr:col>45</xdr:col>
      <xdr:colOff>177800</xdr:colOff>
      <xdr:row>38</xdr:row>
      <xdr:rowOff>117056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169662"/>
          <a:ext cx="889000" cy="146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129375</xdr:rowOff>
    </xdr:from>
    <xdr:to>
      <xdr:col>46</xdr:col>
      <xdr:colOff>38100</xdr:colOff>
      <xdr:row>30</xdr:row>
      <xdr:rowOff>59525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10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76052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487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117056</xdr:rowOff>
    </xdr:from>
    <xdr:to>
      <xdr:col>41</xdr:col>
      <xdr:colOff>50800</xdr:colOff>
      <xdr:row>38</xdr:row>
      <xdr:rowOff>132270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632156"/>
          <a:ext cx="889000" cy="1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139383</xdr:rowOff>
    </xdr:from>
    <xdr:to>
      <xdr:col>41</xdr:col>
      <xdr:colOff>101600</xdr:colOff>
      <xdr:row>38</xdr:row>
      <xdr:rowOff>69532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4830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86060</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25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146215</xdr:rowOff>
    </xdr:from>
    <xdr:to>
      <xdr:col>36</xdr:col>
      <xdr:colOff>165100</xdr:colOff>
      <xdr:row>38</xdr:row>
      <xdr:rowOff>76365</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48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92892</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26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17500</xdr:rowOff>
    </xdr:from>
    <xdr:to>
      <xdr:col>55</xdr:col>
      <xdr:colOff>50800</xdr:colOff>
      <xdr:row>36</xdr:row>
      <xdr:rowOff>119100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1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40377</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04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146698</xdr:rowOff>
    </xdr:from>
    <xdr:to>
      <xdr:col>50</xdr:col>
      <xdr:colOff>165100</xdr:colOff>
      <xdr:row>37</xdr:row>
      <xdr:rowOff>76848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31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93375</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09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146812</xdr:rowOff>
    </xdr:from>
    <xdr:to>
      <xdr:col>46</xdr:col>
      <xdr:colOff>38100</xdr:colOff>
      <xdr:row>30</xdr:row>
      <xdr:rowOff>76962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11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68089</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211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66256</xdr:rowOff>
    </xdr:from>
    <xdr:to>
      <xdr:col>41</xdr:col>
      <xdr:colOff>101600</xdr:colOff>
      <xdr:row>38</xdr:row>
      <xdr:rowOff>167856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58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158983</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67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81470</xdr:rowOff>
    </xdr:from>
    <xdr:to>
      <xdr:col>36</xdr:col>
      <xdr:colOff>165100</xdr:colOff>
      <xdr:row>39</xdr:row>
      <xdr:rowOff>11620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59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2747</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68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143000</xdr:rowOff>
    </xdr:from>
    <xdr:to>
      <xdr:col>54</xdr:col>
      <xdr:colOff>189865</xdr:colOff>
      <xdr:row>58</xdr:row>
      <xdr:rowOff>148082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886950"/>
          <a:ext cx="1270" cy="1205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151909</xdr:rowOff>
    </xdr:from>
    <xdr:ext cx="469744"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9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148082</xdr:rowOff>
    </xdr:from>
    <xdr:to>
      <xdr:col>55</xdr:col>
      <xdr:colOff>88900</xdr:colOff>
      <xdr:row>58</xdr:row>
      <xdr:rowOff>148082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92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89677</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66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143000</xdr:rowOff>
    </xdr:from>
    <xdr:to>
      <xdr:col>55</xdr:col>
      <xdr:colOff>88900</xdr:colOff>
      <xdr:row>51</xdr:row>
      <xdr:rowOff>143000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88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107345</xdr:rowOff>
    </xdr:from>
    <xdr:to>
      <xdr:col>55</xdr:col>
      <xdr:colOff>0</xdr:colOff>
      <xdr:row>57</xdr:row>
      <xdr:rowOff>164793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708545"/>
          <a:ext cx="838200" cy="22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28544</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629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5667</xdr:rowOff>
    </xdr:from>
    <xdr:to>
      <xdr:col>55</xdr:col>
      <xdr:colOff>50800</xdr:colOff>
      <xdr:row>57</xdr:row>
      <xdr:rowOff>107267</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170081</xdr:rowOff>
    </xdr:from>
    <xdr:to>
      <xdr:col>50</xdr:col>
      <xdr:colOff>114300</xdr:colOff>
      <xdr:row>56</xdr:row>
      <xdr:rowOff>107345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599831"/>
          <a:ext cx="889000" cy="10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148634</xdr:rowOff>
    </xdr:from>
    <xdr:to>
      <xdr:col>50</xdr:col>
      <xdr:colOff>165100</xdr:colOff>
      <xdr:row>57</xdr:row>
      <xdr:rowOff>78784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69911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84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170081</xdr:rowOff>
    </xdr:from>
    <xdr:to>
      <xdr:col>45</xdr:col>
      <xdr:colOff>177800</xdr:colOff>
      <xdr:row>56</xdr:row>
      <xdr:rowOff>55529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599831"/>
          <a:ext cx="889000" cy="5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111242</xdr:rowOff>
    </xdr:from>
    <xdr:to>
      <xdr:col>46</xdr:col>
      <xdr:colOff>38100</xdr:colOff>
      <xdr:row>57</xdr:row>
      <xdr:rowOff>41392</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32519</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80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55529</xdr:rowOff>
    </xdr:from>
    <xdr:to>
      <xdr:col>41</xdr:col>
      <xdr:colOff>50800</xdr:colOff>
      <xdr:row>57</xdr:row>
      <xdr:rowOff>131600</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656729"/>
          <a:ext cx="889000" cy="24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117368</xdr:rowOff>
    </xdr:from>
    <xdr:to>
      <xdr:col>41</xdr:col>
      <xdr:colOff>101600</xdr:colOff>
      <xdr:row>57</xdr:row>
      <xdr:rowOff>47518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38645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8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146911</xdr:rowOff>
    </xdr:from>
    <xdr:to>
      <xdr:col>36</xdr:col>
      <xdr:colOff>165100</xdr:colOff>
      <xdr:row>57</xdr:row>
      <xdr:rowOff>77061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93588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52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113993</xdr:rowOff>
    </xdr:from>
    <xdr:to>
      <xdr:col>55</xdr:col>
      <xdr:colOff>50800</xdr:colOff>
      <xdr:row>58</xdr:row>
      <xdr:rowOff>44143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88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92420</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86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56545</xdr:rowOff>
    </xdr:from>
    <xdr:to>
      <xdr:col>50</xdr:col>
      <xdr:colOff>165100</xdr:colOff>
      <xdr:row>56</xdr:row>
      <xdr:rowOff>158145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65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3222</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43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119281</xdr:rowOff>
    </xdr:from>
    <xdr:to>
      <xdr:col>46</xdr:col>
      <xdr:colOff>38100</xdr:colOff>
      <xdr:row>56</xdr:row>
      <xdr:rowOff>49431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54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65958</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32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4729</xdr:rowOff>
    </xdr:from>
    <xdr:to>
      <xdr:col>41</xdr:col>
      <xdr:colOff>101600</xdr:colOff>
      <xdr:row>56</xdr:row>
      <xdr:rowOff>106329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60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122856</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38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80800</xdr:rowOff>
    </xdr:from>
    <xdr:to>
      <xdr:col>36</xdr:col>
      <xdr:colOff>165100</xdr:colOff>
      <xdr:row>58</xdr:row>
      <xdr:rowOff>10950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85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2077</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94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126918</xdr:rowOff>
    </xdr:from>
    <xdr:to>
      <xdr:col>54</xdr:col>
      <xdr:colOff>189865</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1956968"/>
          <a:ext cx="1270" cy="1632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73595</xdr:rowOff>
    </xdr:from>
    <xdr:ext cx="534377"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73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126918</xdr:rowOff>
    </xdr:from>
    <xdr:to>
      <xdr:col>55</xdr:col>
      <xdr:colOff>88900</xdr:colOff>
      <xdr:row>69</xdr:row>
      <xdr:rowOff>126918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195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44012</xdr:rowOff>
    </xdr:from>
    <xdr:to>
      <xdr:col>55</xdr:col>
      <xdr:colOff>0</xdr:colOff>
      <xdr:row>79</xdr:row>
      <xdr:rowOff>11570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2902762"/>
          <a:ext cx="838200" cy="65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165498</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195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142621</xdr:rowOff>
    </xdr:from>
    <xdr:to>
      <xdr:col>55</xdr:col>
      <xdr:colOff>50800</xdr:colOff>
      <xdr:row>78</xdr:row>
      <xdr:rowOff>72771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44012</xdr:rowOff>
    </xdr:from>
    <xdr:to>
      <xdr:col>50</xdr:col>
      <xdr:colOff>114300</xdr:colOff>
      <xdr:row>75</xdr:row>
      <xdr:rowOff>59328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2902762"/>
          <a:ext cx="8890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116294</xdr:rowOff>
    </xdr:from>
    <xdr:to>
      <xdr:col>50</xdr:col>
      <xdr:colOff>165100</xdr:colOff>
      <xdr:row>78</xdr:row>
      <xdr:rowOff>46444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37571</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41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59328</xdr:rowOff>
    </xdr:from>
    <xdr:to>
      <xdr:col>45</xdr:col>
      <xdr:colOff>177800</xdr:colOff>
      <xdr:row>77</xdr:row>
      <xdr:rowOff>71673</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2918078"/>
          <a:ext cx="889000" cy="3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79127</xdr:rowOff>
    </xdr:from>
    <xdr:to>
      <xdr:col>46</xdr:col>
      <xdr:colOff>38100</xdr:colOff>
      <xdr:row>78</xdr:row>
      <xdr:rowOff>9277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404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37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71673</xdr:rowOff>
    </xdr:from>
    <xdr:to>
      <xdr:col>41</xdr:col>
      <xdr:colOff>50800</xdr:colOff>
      <xdr:row>77</xdr:row>
      <xdr:rowOff>104020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273323"/>
          <a:ext cx="889000" cy="3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89148</xdr:rowOff>
    </xdr:from>
    <xdr:to>
      <xdr:col>41</xdr:col>
      <xdr:colOff>101600</xdr:colOff>
      <xdr:row>78</xdr:row>
      <xdr:rowOff>19298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10425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38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41180</xdr:rowOff>
    </xdr:from>
    <xdr:to>
      <xdr:col>36</xdr:col>
      <xdr:colOff>165100</xdr:colOff>
      <xdr:row>77</xdr:row>
      <xdr:rowOff>142780</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2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159307</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01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132220</xdr:rowOff>
    </xdr:from>
    <xdr:to>
      <xdr:col>55</xdr:col>
      <xdr:colOff>50800</xdr:colOff>
      <xdr:row>79</xdr:row>
      <xdr:rowOff>62370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5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47147</xdr:rowOff>
    </xdr:from>
    <xdr:ext cx="469744"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42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164662</xdr:rowOff>
    </xdr:from>
    <xdr:to>
      <xdr:col>50</xdr:col>
      <xdr:colOff>165100</xdr:colOff>
      <xdr:row>75</xdr:row>
      <xdr:rowOff>94812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285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111339</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2627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8528</xdr:rowOff>
    </xdr:from>
    <xdr:to>
      <xdr:col>46</xdr:col>
      <xdr:colOff>38100</xdr:colOff>
      <xdr:row>75</xdr:row>
      <xdr:rowOff>110128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286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126655</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264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20873</xdr:rowOff>
    </xdr:from>
    <xdr:to>
      <xdr:col>41</xdr:col>
      <xdr:colOff>101600</xdr:colOff>
      <xdr:row>77</xdr:row>
      <xdr:rowOff>122473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22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139000</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299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53220</xdr:rowOff>
    </xdr:from>
    <xdr:to>
      <xdr:col>36</xdr:col>
      <xdr:colOff>165100</xdr:colOff>
      <xdr:row>77</xdr:row>
      <xdr:rowOff>154820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25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145947</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334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76019</xdr:rowOff>
    </xdr:from>
    <xdr:to>
      <xdr:col>54</xdr:col>
      <xdr:colOff>189865</xdr:colOff>
      <xdr:row>99</xdr:row>
      <xdr:rowOff>40667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506519"/>
          <a:ext cx="1270" cy="1507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44494</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7018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40667</xdr:rowOff>
    </xdr:from>
    <xdr:to>
      <xdr:col>55</xdr:col>
      <xdr:colOff>88900</xdr:colOff>
      <xdr:row>99</xdr:row>
      <xdr:rowOff>40667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701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22696</xdr:rowOff>
    </xdr:from>
    <xdr:ext cx="534377"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76019</xdr:rowOff>
    </xdr:from>
    <xdr:to>
      <xdr:col>55</xdr:col>
      <xdr:colOff>88900</xdr:colOff>
      <xdr:row>90</xdr:row>
      <xdr:rowOff>76019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506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41762</xdr:rowOff>
    </xdr:from>
    <xdr:to>
      <xdr:col>55</xdr:col>
      <xdr:colOff>0</xdr:colOff>
      <xdr:row>97</xdr:row>
      <xdr:rowOff>165581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672412"/>
          <a:ext cx="838200" cy="12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162918</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450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140041</xdr:rowOff>
    </xdr:from>
    <xdr:to>
      <xdr:col>55</xdr:col>
      <xdr:colOff>50800</xdr:colOff>
      <xdr:row>97</xdr:row>
      <xdr:rowOff>70191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59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5186</xdr:rowOff>
    </xdr:from>
    <xdr:to>
      <xdr:col>50</xdr:col>
      <xdr:colOff>114300</xdr:colOff>
      <xdr:row>97</xdr:row>
      <xdr:rowOff>165581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8750300" y="16464386"/>
          <a:ext cx="889000" cy="33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134227</xdr:rowOff>
    </xdr:from>
    <xdr:to>
      <xdr:col>50</xdr:col>
      <xdr:colOff>165100</xdr:colOff>
      <xdr:row>97</xdr:row>
      <xdr:rowOff>64377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59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80904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36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5186</xdr:rowOff>
    </xdr:from>
    <xdr:to>
      <xdr:col>45</xdr:col>
      <xdr:colOff>177800</xdr:colOff>
      <xdr:row>96</xdr:row>
      <xdr:rowOff>71152</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464386"/>
          <a:ext cx="889000" cy="6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86418</xdr:rowOff>
    </xdr:from>
    <xdr:to>
      <xdr:col>46</xdr:col>
      <xdr:colOff>38100</xdr:colOff>
      <xdr:row>97</xdr:row>
      <xdr:rowOff>16568</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54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7695</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63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71152</xdr:rowOff>
    </xdr:from>
    <xdr:to>
      <xdr:col>41</xdr:col>
      <xdr:colOff>50800</xdr:colOff>
      <xdr:row>98</xdr:row>
      <xdr:rowOff>16289</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530352"/>
          <a:ext cx="889000" cy="28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83609</xdr:rowOff>
    </xdr:from>
    <xdr:to>
      <xdr:col>41</xdr:col>
      <xdr:colOff>101600</xdr:colOff>
      <xdr:row>97</xdr:row>
      <xdr:rowOff>13759</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54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4886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63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7420</xdr:rowOff>
    </xdr:from>
    <xdr:to>
      <xdr:col>36</xdr:col>
      <xdr:colOff>165100</xdr:colOff>
      <xdr:row>97</xdr:row>
      <xdr:rowOff>109020</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63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125547</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41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162412</xdr:rowOff>
    </xdr:from>
    <xdr:to>
      <xdr:col>55</xdr:col>
      <xdr:colOff>50800</xdr:colOff>
      <xdr:row>97</xdr:row>
      <xdr:rowOff>92562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62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140839</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60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114781</xdr:rowOff>
    </xdr:from>
    <xdr:to>
      <xdr:col>50</xdr:col>
      <xdr:colOff>165100</xdr:colOff>
      <xdr:row>98</xdr:row>
      <xdr:rowOff>44931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74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36058</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83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125836</xdr:rowOff>
    </xdr:from>
    <xdr:to>
      <xdr:col>46</xdr:col>
      <xdr:colOff>38100</xdr:colOff>
      <xdr:row>96</xdr:row>
      <xdr:rowOff>55986</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41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72513</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18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20352</xdr:rowOff>
    </xdr:from>
    <xdr:to>
      <xdr:col>41</xdr:col>
      <xdr:colOff>101600</xdr:colOff>
      <xdr:row>96</xdr:row>
      <xdr:rowOff>121952</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4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138479</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25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136939</xdr:rowOff>
    </xdr:from>
    <xdr:to>
      <xdr:col>36</xdr:col>
      <xdr:colOff>165100</xdr:colOff>
      <xdr:row>98</xdr:row>
      <xdr:rowOff>67089</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76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58216</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860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9839</xdr:rowOff>
    </xdr:from>
    <xdr:to>
      <xdr:col>85</xdr:col>
      <xdr:colOff>126364</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324789"/>
          <a:ext cx="1269" cy="146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124995</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81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127966</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10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9839</xdr:rowOff>
    </xdr:from>
    <xdr:to>
      <xdr:col>86</xdr:col>
      <xdr:colOff>25400</xdr:colOff>
      <xdr:row>31</xdr:row>
      <xdr:rowOff>9839</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32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42446</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557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19569</xdr:rowOff>
    </xdr:from>
    <xdr:to>
      <xdr:col>85</xdr:col>
      <xdr:colOff>177800</xdr:colOff>
      <xdr:row>39</xdr:row>
      <xdr:rowOff>121169</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70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11895</xdr:rowOff>
    </xdr:from>
    <xdr:to>
      <xdr:col>81</xdr:col>
      <xdr:colOff>101600</xdr:colOff>
      <xdr:row>39</xdr:row>
      <xdr:rowOff>113495</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69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130022</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47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21071</xdr:rowOff>
    </xdr:from>
    <xdr:to>
      <xdr:col>76</xdr:col>
      <xdr:colOff>165100</xdr:colOff>
      <xdr:row>39</xdr:row>
      <xdr:rowOff>122671</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70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139198</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48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15013</xdr:rowOff>
    </xdr:from>
    <xdr:to>
      <xdr:col>72</xdr:col>
      <xdr:colOff>38100</xdr:colOff>
      <xdr:row>39</xdr:row>
      <xdr:rowOff>116613</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70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133140</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47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23684</xdr:rowOff>
    </xdr:from>
    <xdr:to>
      <xdr:col>67</xdr:col>
      <xdr:colOff>101600</xdr:colOff>
      <xdr:row>39</xdr:row>
      <xdr:rowOff>125284</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71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141811</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48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169445</xdr:rowOff>
    </xdr:from>
    <xdr:ext cx="249299"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684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109165</xdr:rowOff>
    </xdr:from>
    <xdr:to>
      <xdr:col>85</xdr:col>
      <xdr:colOff>126364</xdr:colOff>
      <xdr:row>78</xdr:row>
      <xdr:rowOff>133038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1939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136865</xdr:rowOff>
    </xdr:from>
    <xdr:ext cx="469744"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09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133038</xdr:rowOff>
    </xdr:from>
    <xdr:to>
      <xdr:col>86</xdr:col>
      <xdr:colOff>25400</xdr:colOff>
      <xdr:row>78</xdr:row>
      <xdr:rowOff>133038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0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55842</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714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109165</xdr:rowOff>
    </xdr:from>
    <xdr:to>
      <xdr:col>86</xdr:col>
      <xdr:colOff>25400</xdr:colOff>
      <xdr:row>69</xdr:row>
      <xdr:rowOff>109165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1939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25433</xdr:rowOff>
    </xdr:from>
    <xdr:to>
      <xdr:col>85</xdr:col>
      <xdr:colOff>127000</xdr:colOff>
      <xdr:row>76</xdr:row>
      <xdr:rowOff>30069</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055633"/>
          <a:ext cx="838200" cy="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165020</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023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15143</xdr:rowOff>
    </xdr:from>
    <xdr:to>
      <xdr:col>85</xdr:col>
      <xdr:colOff>177800</xdr:colOff>
      <xdr:row>76</xdr:row>
      <xdr:rowOff>116743</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30069</xdr:rowOff>
    </xdr:from>
    <xdr:to>
      <xdr:col>81</xdr:col>
      <xdr:colOff>50800</xdr:colOff>
      <xdr:row>76</xdr:row>
      <xdr:rowOff>52195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060269"/>
          <a:ext cx="889000" cy="2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31390</xdr:rowOff>
    </xdr:from>
    <xdr:to>
      <xdr:col>81</xdr:col>
      <xdr:colOff>101600</xdr:colOff>
      <xdr:row>76</xdr:row>
      <xdr:rowOff>132990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124117</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315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52195</xdr:rowOff>
    </xdr:from>
    <xdr:to>
      <xdr:col>76</xdr:col>
      <xdr:colOff>114300</xdr:colOff>
      <xdr:row>76</xdr:row>
      <xdr:rowOff>75856</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082395"/>
          <a:ext cx="889000" cy="2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52699</xdr:rowOff>
    </xdr:from>
    <xdr:to>
      <xdr:col>76</xdr:col>
      <xdr:colOff>165100</xdr:colOff>
      <xdr:row>76</xdr:row>
      <xdr:rowOff>154299</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145426</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17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75856</xdr:rowOff>
    </xdr:from>
    <xdr:to>
      <xdr:col>71</xdr:col>
      <xdr:colOff>177800</xdr:colOff>
      <xdr:row>76</xdr:row>
      <xdr:rowOff>90371</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106056"/>
          <a:ext cx="889000" cy="1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45303</xdr:rowOff>
    </xdr:from>
    <xdr:to>
      <xdr:col>72</xdr:col>
      <xdr:colOff>38100</xdr:colOff>
      <xdr:row>76</xdr:row>
      <xdr:rowOff>146903</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138030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31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37776</xdr:rowOff>
    </xdr:from>
    <xdr:to>
      <xdr:col>67</xdr:col>
      <xdr:colOff>101600</xdr:colOff>
      <xdr:row>76</xdr:row>
      <xdr:rowOff>139376</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155902</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146083</xdr:rowOff>
    </xdr:from>
    <xdr:to>
      <xdr:col>85</xdr:col>
      <xdr:colOff>177800</xdr:colOff>
      <xdr:row>76</xdr:row>
      <xdr:rowOff>76233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00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168960</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285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150719</xdr:rowOff>
    </xdr:from>
    <xdr:to>
      <xdr:col>81</xdr:col>
      <xdr:colOff>101600</xdr:colOff>
      <xdr:row>76</xdr:row>
      <xdr:rowOff>80869</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00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97397</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278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1395</xdr:rowOff>
    </xdr:from>
    <xdr:to>
      <xdr:col>76</xdr:col>
      <xdr:colOff>165100</xdr:colOff>
      <xdr:row>76</xdr:row>
      <xdr:rowOff>102995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03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119522</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280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25056</xdr:rowOff>
    </xdr:from>
    <xdr:to>
      <xdr:col>72</xdr:col>
      <xdr:colOff>38100</xdr:colOff>
      <xdr:row>76</xdr:row>
      <xdr:rowOff>126656</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05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143182</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283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39571</xdr:rowOff>
    </xdr:from>
    <xdr:to>
      <xdr:col>67</xdr:col>
      <xdr:colOff>101600</xdr:colOff>
      <xdr:row>76</xdr:row>
      <xdr:rowOff>141171</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06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132298</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16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79939</xdr:rowOff>
    </xdr:from>
    <xdr:to>
      <xdr:col>85</xdr:col>
      <xdr:colOff>126364</xdr:colOff>
      <xdr:row>98</xdr:row>
      <xdr:rowOff>139184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681889"/>
          <a:ext cx="1269" cy="12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143011</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45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139184</xdr:rowOff>
    </xdr:from>
    <xdr:to>
      <xdr:col>86</xdr:col>
      <xdr:colOff>25400</xdr:colOff>
      <xdr:row>98</xdr:row>
      <xdr:rowOff>139184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26616</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457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79939</xdr:rowOff>
    </xdr:from>
    <xdr:to>
      <xdr:col>86</xdr:col>
      <xdr:colOff>25400</xdr:colOff>
      <xdr:row>91</xdr:row>
      <xdr:rowOff>79939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6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74554</xdr:rowOff>
    </xdr:from>
    <xdr:to>
      <xdr:col>85</xdr:col>
      <xdr:colOff>127000</xdr:colOff>
      <xdr:row>98</xdr:row>
      <xdr:rowOff>77704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876654"/>
          <a:ext cx="838200" cy="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1894</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632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150467</xdr:rowOff>
    </xdr:from>
    <xdr:to>
      <xdr:col>85</xdr:col>
      <xdr:colOff>177800</xdr:colOff>
      <xdr:row>98</xdr:row>
      <xdr:rowOff>80617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77704</xdr:rowOff>
    </xdr:from>
    <xdr:to>
      <xdr:col>81</xdr:col>
      <xdr:colOff>50800</xdr:colOff>
      <xdr:row>98</xdr:row>
      <xdr:rowOff>112044</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879804"/>
          <a:ext cx="889000" cy="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136554</xdr:rowOff>
    </xdr:from>
    <xdr:to>
      <xdr:col>81</xdr:col>
      <xdr:colOff>101600</xdr:colOff>
      <xdr:row>98</xdr:row>
      <xdr:rowOff>66704</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83231</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54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111798</xdr:rowOff>
    </xdr:from>
    <xdr:to>
      <xdr:col>76</xdr:col>
      <xdr:colOff>114300</xdr:colOff>
      <xdr:row>98</xdr:row>
      <xdr:rowOff>112044</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913898"/>
          <a:ext cx="889000" cy="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12264</xdr:rowOff>
    </xdr:from>
    <xdr:to>
      <xdr:col>76</xdr:col>
      <xdr:colOff>165100</xdr:colOff>
      <xdr:row>98</xdr:row>
      <xdr:rowOff>113864</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130391</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58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111798</xdr:rowOff>
    </xdr:from>
    <xdr:to>
      <xdr:col>71</xdr:col>
      <xdr:colOff>177800</xdr:colOff>
      <xdr:row>98</xdr:row>
      <xdr:rowOff>113316</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913898"/>
          <a:ext cx="889000" cy="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32175</xdr:rowOff>
    </xdr:from>
    <xdr:to>
      <xdr:col>72</xdr:col>
      <xdr:colOff>38100</xdr:colOff>
      <xdr:row>98</xdr:row>
      <xdr:rowOff>133775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150302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60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166999</xdr:rowOff>
    </xdr:from>
    <xdr:to>
      <xdr:col>67</xdr:col>
      <xdr:colOff>101600</xdr:colOff>
      <xdr:row>98</xdr:row>
      <xdr:rowOff>97149</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79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113676</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57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23754</xdr:rowOff>
    </xdr:from>
    <xdr:to>
      <xdr:col>85</xdr:col>
      <xdr:colOff>177800</xdr:colOff>
      <xdr:row>98</xdr:row>
      <xdr:rowOff>125354</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2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128894</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75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26904</xdr:rowOff>
    </xdr:from>
    <xdr:to>
      <xdr:col>81</xdr:col>
      <xdr:colOff>101600</xdr:colOff>
      <xdr:row>98</xdr:row>
      <xdr:rowOff>128504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2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119631</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92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61244</xdr:rowOff>
    </xdr:from>
    <xdr:to>
      <xdr:col>76</xdr:col>
      <xdr:colOff>165100</xdr:colOff>
      <xdr:row>98</xdr:row>
      <xdr:rowOff>162844</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6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153971</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57428" y="16956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60998</xdr:rowOff>
    </xdr:from>
    <xdr:to>
      <xdr:col>72</xdr:col>
      <xdr:colOff>38100</xdr:colOff>
      <xdr:row>98</xdr:row>
      <xdr:rowOff>162598</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6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153725</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68428" y="1695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62516</xdr:rowOff>
    </xdr:from>
    <xdr:to>
      <xdr:col>67</xdr:col>
      <xdr:colOff>101600</xdr:colOff>
      <xdr:row>98</xdr:row>
      <xdr:rowOff>164116</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6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155243</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79428" y="16957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110530</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254030"/>
          <a:ext cx="1269" cy="1400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57207</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2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110530</xdr:rowOff>
    </xdr:from>
    <xdr:to>
      <xdr:col>116</xdr:col>
      <xdr:colOff>152400</xdr:colOff>
      <xdr:row>30</xdr:row>
      <xdr:rowOff>110530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254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95809</xdr:rowOff>
    </xdr:from>
    <xdr:to>
      <xdr:col>116</xdr:col>
      <xdr:colOff>63500</xdr:colOff>
      <xdr:row>38</xdr:row>
      <xdr:rowOff>128544</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610909"/>
          <a:ext cx="838200" cy="3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94861</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267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71984</xdr:rowOff>
    </xdr:from>
    <xdr:to>
      <xdr:col>116</xdr:col>
      <xdr:colOff>114300</xdr:colOff>
      <xdr:row>38</xdr:row>
      <xdr:rowOff>2133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95809</xdr:rowOff>
    </xdr:from>
    <xdr:to>
      <xdr:col>111</xdr:col>
      <xdr:colOff>177800</xdr:colOff>
      <xdr:row>38</xdr:row>
      <xdr:rowOff>98461</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0434300" y="6610909"/>
          <a:ext cx="889000" cy="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93655</xdr:rowOff>
    </xdr:from>
    <xdr:to>
      <xdr:col>112</xdr:col>
      <xdr:colOff>38100</xdr:colOff>
      <xdr:row>38</xdr:row>
      <xdr:rowOff>23805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40332</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68742</xdr:rowOff>
    </xdr:from>
    <xdr:to>
      <xdr:col>107</xdr:col>
      <xdr:colOff>50800</xdr:colOff>
      <xdr:row>38</xdr:row>
      <xdr:rowOff>98461</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583842"/>
          <a:ext cx="8890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93838</xdr:rowOff>
    </xdr:from>
    <xdr:to>
      <xdr:col>107</xdr:col>
      <xdr:colOff>101600</xdr:colOff>
      <xdr:row>38</xdr:row>
      <xdr:rowOff>23988</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40515</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68742</xdr:rowOff>
    </xdr:from>
    <xdr:to>
      <xdr:col>102</xdr:col>
      <xdr:colOff>114300</xdr:colOff>
      <xdr:row>38</xdr:row>
      <xdr:rowOff>139700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8656300" y="6583842"/>
          <a:ext cx="889000" cy="7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121819</xdr:rowOff>
    </xdr:from>
    <xdr:to>
      <xdr:col>102</xdr:col>
      <xdr:colOff>165100</xdr:colOff>
      <xdr:row>38</xdr:row>
      <xdr:rowOff>51969</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68496</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155834</xdr:rowOff>
    </xdr:from>
    <xdr:to>
      <xdr:col>98</xdr:col>
      <xdr:colOff>38100</xdr:colOff>
      <xdr:row>38</xdr:row>
      <xdr:rowOff>85984</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102511</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77744</xdr:rowOff>
    </xdr:from>
    <xdr:to>
      <xdr:col>116</xdr:col>
      <xdr:colOff>114300</xdr:colOff>
      <xdr:row>39</xdr:row>
      <xdr:rowOff>7894</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59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164121</xdr:rowOff>
    </xdr:from>
    <xdr:ext cx="378565"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507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45009</xdr:rowOff>
    </xdr:from>
    <xdr:to>
      <xdr:col>112</xdr:col>
      <xdr:colOff>38100</xdr:colOff>
      <xdr:row>38</xdr:row>
      <xdr:rowOff>146609</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56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137736</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34017" y="6652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47661</xdr:rowOff>
    </xdr:from>
    <xdr:to>
      <xdr:col>107</xdr:col>
      <xdr:colOff>101600</xdr:colOff>
      <xdr:row>38</xdr:row>
      <xdr:rowOff>149261</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56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140388</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245017" y="6655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17942</xdr:rowOff>
    </xdr:from>
    <xdr:to>
      <xdr:col>102</xdr:col>
      <xdr:colOff>165100</xdr:colOff>
      <xdr:row>38</xdr:row>
      <xdr:rowOff>119542</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53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110669</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6017" y="6625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40792</xdr:rowOff>
    </xdr:from>
    <xdr:to>
      <xdr:col>116</xdr:col>
      <xdr:colOff>62864</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784742"/>
          <a:ext cx="1269" cy="13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158919</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55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40792</xdr:rowOff>
    </xdr:from>
    <xdr:to>
      <xdr:col>116</xdr:col>
      <xdr:colOff>152400</xdr:colOff>
      <xdr:row>51</xdr:row>
      <xdr:rowOff>40792</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784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114368</xdr:rowOff>
    </xdr:from>
    <xdr:ext cx="378565"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8870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91491</xdr:rowOff>
    </xdr:from>
    <xdr:to>
      <xdr:col>116</xdr:col>
      <xdr:colOff>114300</xdr:colOff>
      <xdr:row>59</xdr:row>
      <xdr:rowOff>21641</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1003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82118</xdr:rowOff>
    </xdr:from>
    <xdr:to>
      <xdr:col>112</xdr:col>
      <xdr:colOff>38100</xdr:colOff>
      <xdr:row>59</xdr:row>
      <xdr:rowOff>12268</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28795</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80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54839</xdr:rowOff>
    </xdr:from>
    <xdr:to>
      <xdr:col>107</xdr:col>
      <xdr:colOff>101600</xdr:colOff>
      <xdr:row>58</xdr:row>
      <xdr:rowOff>156439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1516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7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62611</xdr:rowOff>
    </xdr:from>
    <xdr:to>
      <xdr:col>102</xdr:col>
      <xdr:colOff>165100</xdr:colOff>
      <xdr:row>58</xdr:row>
      <xdr:rowOff>164211</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9288</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59944</xdr:rowOff>
    </xdr:from>
    <xdr:to>
      <xdr:col>98</xdr:col>
      <xdr:colOff>38100</xdr:colOff>
      <xdr:row>58</xdr:row>
      <xdr:rowOff>161544</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6621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44050</xdr:rowOff>
    </xdr:from>
    <xdr:to>
      <xdr:col>116</xdr:col>
      <xdr:colOff>62864</xdr:colOff>
      <xdr:row>78</xdr:row>
      <xdr:rowOff>139224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045550"/>
          <a:ext cx="1269" cy="1466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143051</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51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139224</xdr:rowOff>
    </xdr:from>
    <xdr:to>
      <xdr:col>116</xdr:col>
      <xdr:colOff>152400</xdr:colOff>
      <xdr:row>78</xdr:row>
      <xdr:rowOff>139224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51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162177</xdr:rowOff>
    </xdr:from>
    <xdr:ext cx="599010"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82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44050</xdr:rowOff>
    </xdr:from>
    <xdr:to>
      <xdr:col>116</xdr:col>
      <xdr:colOff>152400</xdr:colOff>
      <xdr:row>70</xdr:row>
      <xdr:rowOff>44050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04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150577</xdr:rowOff>
    </xdr:from>
    <xdr:to>
      <xdr:col>116</xdr:col>
      <xdr:colOff>63500</xdr:colOff>
      <xdr:row>76</xdr:row>
      <xdr:rowOff>154787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1323300" y="13180777"/>
          <a:ext cx="838200" cy="4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148614</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3178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170187</xdr:rowOff>
    </xdr:from>
    <xdr:to>
      <xdr:col>116</xdr:col>
      <xdr:colOff>114300</xdr:colOff>
      <xdr:row>77</xdr:row>
      <xdr:rowOff>100337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150577</xdr:rowOff>
    </xdr:from>
    <xdr:to>
      <xdr:col>111</xdr:col>
      <xdr:colOff>177800</xdr:colOff>
      <xdr:row>77</xdr:row>
      <xdr:rowOff>22771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3180777"/>
          <a:ext cx="889000" cy="4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16320</xdr:rowOff>
    </xdr:from>
    <xdr:to>
      <xdr:col>112</xdr:col>
      <xdr:colOff>38100</xdr:colOff>
      <xdr:row>77</xdr:row>
      <xdr:rowOff>117920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109047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331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161550</xdr:rowOff>
    </xdr:from>
    <xdr:to>
      <xdr:col>107</xdr:col>
      <xdr:colOff>50800</xdr:colOff>
      <xdr:row>77</xdr:row>
      <xdr:rowOff>22771</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9545300" y="13020300"/>
          <a:ext cx="889000" cy="204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6795</xdr:rowOff>
    </xdr:from>
    <xdr:to>
      <xdr:col>107</xdr:col>
      <xdr:colOff>101600</xdr:colOff>
      <xdr:row>77</xdr:row>
      <xdr:rowOff>108395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99522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30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161550</xdr:rowOff>
    </xdr:from>
    <xdr:to>
      <xdr:col>102</xdr:col>
      <xdr:colOff>114300</xdr:colOff>
      <xdr:row>76</xdr:row>
      <xdr:rowOff>37858</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3020300"/>
          <a:ext cx="889000" cy="4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146698</xdr:rowOff>
    </xdr:from>
    <xdr:to>
      <xdr:col>102</xdr:col>
      <xdr:colOff>165100</xdr:colOff>
      <xdr:row>77</xdr:row>
      <xdr:rowOff>76848</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67975</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32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120656</xdr:rowOff>
    </xdr:from>
    <xdr:to>
      <xdr:col>98</xdr:col>
      <xdr:colOff>38100</xdr:colOff>
      <xdr:row>77</xdr:row>
      <xdr:rowOff>50806</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41933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324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103987</xdr:rowOff>
    </xdr:from>
    <xdr:to>
      <xdr:col>116</xdr:col>
      <xdr:colOff>114300</xdr:colOff>
      <xdr:row>77</xdr:row>
      <xdr:rowOff>34137</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313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126864</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298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99777</xdr:rowOff>
    </xdr:from>
    <xdr:to>
      <xdr:col>112</xdr:col>
      <xdr:colOff>38100</xdr:colOff>
      <xdr:row>77</xdr:row>
      <xdr:rowOff>29927</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312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46455</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290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143421</xdr:rowOff>
    </xdr:from>
    <xdr:to>
      <xdr:col>107</xdr:col>
      <xdr:colOff>101600</xdr:colOff>
      <xdr:row>77</xdr:row>
      <xdr:rowOff>73571</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17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90098</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2948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110751</xdr:rowOff>
    </xdr:from>
    <xdr:to>
      <xdr:col>102</xdr:col>
      <xdr:colOff>165100</xdr:colOff>
      <xdr:row>76</xdr:row>
      <xdr:rowOff>40900</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296950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57428</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274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158508</xdr:rowOff>
    </xdr:from>
    <xdr:to>
      <xdr:col>98</xdr:col>
      <xdr:colOff>38100</xdr:colOff>
      <xdr:row>76</xdr:row>
      <xdr:rowOff>88658</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301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105186</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2792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補助費は、一部事務組合が行う施設整備に対する負担金の増額や新型コロナウイルスワクチン接種に係る国庫補助金など国費の償還金が発生したため、住民一人当たりのコストが</a:t>
          </a:r>
          <a:r>
            <a:rPr kumimoji="1" lang="en-US" altLang="ja-JP" sz="1300">
              <a:latin typeface="ＭＳ Ｐゴシック" panose="020B0600070205080204" pitchFamily="50" charset="-128"/>
              <a:ea typeface="ＭＳ Ｐゴシック" panose="020B0600070205080204" pitchFamily="50" charset="-128"/>
            </a:rPr>
            <a:t>10,173</a:t>
          </a:r>
          <a:r>
            <a:rPr kumimoji="1" lang="ja-JP" altLang="en-US" sz="1300">
              <a:latin typeface="ＭＳ Ｐゴシック" panose="020B0600070205080204" pitchFamily="50" charset="-128"/>
              <a:ea typeface="ＭＳ Ｐゴシック" panose="020B0600070205080204" pitchFamily="50" charset="-128"/>
            </a:rPr>
            <a:t>円増加した。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また、扶助費については、子育て世帯への臨時特別給付金等の給付事業が令和３年度限りの事業であったため、住民一人当たりのコストが</a:t>
          </a:r>
          <a:r>
            <a:rPr kumimoji="1" lang="en-US" altLang="ja-JP" sz="1300">
              <a:latin typeface="ＭＳ Ｐゴシック" panose="020B0600070205080204" pitchFamily="50" charset="-128"/>
              <a:ea typeface="ＭＳ Ｐゴシック" panose="020B0600070205080204" pitchFamily="50" charset="-128"/>
            </a:rPr>
            <a:t>16,278</a:t>
          </a:r>
          <a:r>
            <a:rPr kumimoji="1" lang="ja-JP" altLang="en-US" sz="1300">
              <a:latin typeface="ＭＳ Ｐゴシック" panose="020B0600070205080204" pitchFamily="50" charset="-128"/>
              <a:ea typeface="ＭＳ Ｐゴシック" panose="020B0600070205080204" pitchFamily="50" charset="-128"/>
            </a:rPr>
            <a:t>円減少した。類似団体平均値も同様の動きをしている。</a:t>
          </a:r>
        </a:p>
        <a:p>
          <a:r>
            <a:rPr kumimoji="1" lang="ja-JP" altLang="en-US" sz="1300">
              <a:latin typeface="ＭＳ Ｐゴシック" panose="020B0600070205080204" pitchFamily="50" charset="-128"/>
              <a:ea typeface="ＭＳ Ｐゴシック" panose="020B0600070205080204" pitchFamily="50" charset="-128"/>
            </a:rPr>
            <a:t>　普通建設事業費については中学校や放課後児童クラブの建設が完成し新規整備の住民一人当たりのコストが減少したものの、下水路改修工事や街灯ＬＥＤ設置工事などを行ったため更新整備の住民一人当たりのコストが</a:t>
          </a:r>
          <a:r>
            <a:rPr kumimoji="1" lang="en-US" altLang="ja-JP" sz="1300">
              <a:latin typeface="ＭＳ Ｐゴシック" panose="020B0600070205080204" pitchFamily="50" charset="-128"/>
              <a:ea typeface="ＭＳ Ｐゴシック" panose="020B0600070205080204" pitchFamily="50" charset="-128"/>
            </a:rPr>
            <a:t>7,583</a:t>
          </a:r>
          <a:r>
            <a:rPr kumimoji="1" lang="ja-JP" altLang="en-US" sz="1300">
              <a:latin typeface="ＭＳ Ｐゴシック" panose="020B0600070205080204" pitchFamily="50" charset="-128"/>
              <a:ea typeface="ＭＳ Ｐゴシック" panose="020B0600070205080204" pitchFamily="50" charset="-128"/>
            </a:rPr>
            <a:t>円増加している。今後も公共施設の長寿命化等の施設改修が予定されており、増加することが予想されるため、公共施設等総合管理計画に基づき、事業の取捨選択を徹底していき、引き続き事業費の減少を目指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30,364
30,118
20.41
12,385,985
11,732,777
628,557
7,144,827
12,811,448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74.0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62738</xdr:rowOff>
    </xdr:from>
    <xdr:to>
      <xdr:col>24</xdr:col>
      <xdr:colOff>62865</xdr:colOff>
      <xdr:row>38</xdr:row>
      <xdr:rowOff>53975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6238"/>
          <a:ext cx="1270" cy="136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57802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7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53975</xdr:rowOff>
    </xdr:from>
    <xdr:to>
      <xdr:col>24</xdr:col>
      <xdr:colOff>152400</xdr:colOff>
      <xdr:row>38</xdr:row>
      <xdr:rowOff>53975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6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9415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62738</xdr:rowOff>
    </xdr:from>
    <xdr:to>
      <xdr:col>24</xdr:col>
      <xdr:colOff>152400</xdr:colOff>
      <xdr:row>30</xdr:row>
      <xdr:rowOff>62738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6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22352</xdr:rowOff>
    </xdr:from>
    <xdr:to>
      <xdr:col>24</xdr:col>
      <xdr:colOff>63500</xdr:colOff>
      <xdr:row>36</xdr:row>
      <xdr:rowOff>39878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94552"/>
          <a:ext cx="8382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52722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2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29845</xdr:rowOff>
    </xdr:from>
    <xdr:to>
      <xdr:col>24</xdr:col>
      <xdr:colOff>114300</xdr:colOff>
      <xdr:row>35</xdr:row>
      <xdr:rowOff>131445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129794</xdr:rowOff>
    </xdr:from>
    <xdr:to>
      <xdr:col>19</xdr:col>
      <xdr:colOff>177800</xdr:colOff>
      <xdr:row>36</xdr:row>
      <xdr:rowOff>22352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305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30607</xdr:rowOff>
    </xdr:from>
    <xdr:to>
      <xdr:col>20</xdr:col>
      <xdr:colOff>38100</xdr:colOff>
      <xdr:row>35</xdr:row>
      <xdr:rowOff>132207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148734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21209</xdr:rowOff>
    </xdr:from>
    <xdr:to>
      <xdr:col>15</xdr:col>
      <xdr:colOff>50800</xdr:colOff>
      <xdr:row>35</xdr:row>
      <xdr:rowOff>129794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21959"/>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30988</xdr:rowOff>
    </xdr:from>
    <xdr:to>
      <xdr:col>15</xdr:col>
      <xdr:colOff>101600</xdr:colOff>
      <xdr:row>35</xdr:row>
      <xdr:rowOff>132588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149115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21209</xdr:rowOff>
    </xdr:from>
    <xdr:to>
      <xdr:col>10</xdr:col>
      <xdr:colOff>114300</xdr:colOff>
      <xdr:row>35</xdr:row>
      <xdr:rowOff>55118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21959"/>
          <a:ext cx="8890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161290</xdr:rowOff>
    </xdr:from>
    <xdr:to>
      <xdr:col>10</xdr:col>
      <xdr:colOff>165100</xdr:colOff>
      <xdr:row>35</xdr:row>
      <xdr:rowOff>91440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82567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165100</xdr:rowOff>
    </xdr:from>
    <xdr:to>
      <xdr:col>6</xdr:col>
      <xdr:colOff>38100</xdr:colOff>
      <xdr:row>35</xdr:row>
      <xdr:rowOff>95250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111777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160528</xdr:rowOff>
    </xdr:from>
    <xdr:to>
      <xdr:col>24</xdr:col>
      <xdr:colOff>114300</xdr:colOff>
      <xdr:row>36</xdr:row>
      <xdr:rowOff>90678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6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138955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3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143002</xdr:rowOff>
    </xdr:from>
    <xdr:to>
      <xdr:col>20</xdr:col>
      <xdr:colOff>38100</xdr:colOff>
      <xdr:row>36</xdr:row>
      <xdr:rowOff>73152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4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64279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36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78994</xdr:rowOff>
    </xdr:from>
    <xdr:to>
      <xdr:col>15</xdr:col>
      <xdr:colOff>101600</xdr:colOff>
      <xdr:row>36</xdr:row>
      <xdr:rowOff>9144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7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271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72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141859</xdr:rowOff>
    </xdr:from>
    <xdr:to>
      <xdr:col>10</xdr:col>
      <xdr:colOff>165100</xdr:colOff>
      <xdr:row>35</xdr:row>
      <xdr:rowOff>72009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7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88536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46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4318</xdr:rowOff>
    </xdr:from>
    <xdr:to>
      <xdr:col>6</xdr:col>
      <xdr:colOff>38100</xdr:colOff>
      <xdr:row>35</xdr:row>
      <xdr:rowOff>105918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0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97045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097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7577</xdr:rowOff>
    </xdr:from>
    <xdr:to>
      <xdr:col>24</xdr:col>
      <xdr:colOff>62865</xdr:colOff>
      <xdr:row>58</xdr:row>
      <xdr:rowOff>114737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80077"/>
          <a:ext cx="1270" cy="147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118564</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6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114737</xdr:rowOff>
    </xdr:from>
    <xdr:to>
      <xdr:col>24</xdr:col>
      <xdr:colOff>152400</xdr:colOff>
      <xdr:row>58</xdr:row>
      <xdr:rowOff>114737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58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125704</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55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414,678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7577</xdr:rowOff>
    </xdr:from>
    <xdr:to>
      <xdr:col>24</xdr:col>
      <xdr:colOff>152400</xdr:colOff>
      <xdr:row>50</xdr:row>
      <xdr:rowOff>7577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8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13646</xdr:rowOff>
    </xdr:from>
    <xdr:to>
      <xdr:col>24</xdr:col>
      <xdr:colOff>63500</xdr:colOff>
      <xdr:row>58</xdr:row>
      <xdr:rowOff>26025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957746"/>
          <a:ext cx="838200" cy="12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91706</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92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68829</xdr:rowOff>
    </xdr:from>
    <xdr:to>
      <xdr:col>24</xdr:col>
      <xdr:colOff>114300</xdr:colOff>
      <xdr:row>57</xdr:row>
      <xdr:rowOff>170429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4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12797</xdr:rowOff>
    </xdr:from>
    <xdr:to>
      <xdr:col>19</xdr:col>
      <xdr:colOff>177800</xdr:colOff>
      <xdr:row>58</xdr:row>
      <xdr:rowOff>26025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613997"/>
          <a:ext cx="889000" cy="356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60892</xdr:rowOff>
    </xdr:from>
    <xdr:to>
      <xdr:col>20</xdr:col>
      <xdr:colOff>38100</xdr:colOff>
      <xdr:row>57</xdr:row>
      <xdr:rowOff>162492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7569</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60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12797</xdr:rowOff>
    </xdr:from>
    <xdr:to>
      <xdr:col>15</xdr:col>
      <xdr:colOff>50800</xdr:colOff>
      <xdr:row>58</xdr:row>
      <xdr:rowOff>46225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613997"/>
          <a:ext cx="889000" cy="37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67636</xdr:rowOff>
    </xdr:from>
    <xdr:to>
      <xdr:col>15</xdr:col>
      <xdr:colOff>101600</xdr:colOff>
      <xdr:row>55</xdr:row>
      <xdr:rowOff>169236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14313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27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41303</xdr:rowOff>
    </xdr:from>
    <xdr:to>
      <xdr:col>10</xdr:col>
      <xdr:colOff>114300</xdr:colOff>
      <xdr:row>58</xdr:row>
      <xdr:rowOff>46225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985403"/>
          <a:ext cx="889000" cy="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130509</xdr:rowOff>
    </xdr:from>
    <xdr:to>
      <xdr:col>10</xdr:col>
      <xdr:colOff>165100</xdr:colOff>
      <xdr:row>58</xdr:row>
      <xdr:rowOff>60659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77186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88176</xdr:rowOff>
    </xdr:from>
    <xdr:to>
      <xdr:col>6</xdr:col>
      <xdr:colOff>38100</xdr:colOff>
      <xdr:row>58</xdr:row>
      <xdr:rowOff>18326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34853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134296</xdr:rowOff>
    </xdr:from>
    <xdr:to>
      <xdr:col>24</xdr:col>
      <xdr:colOff>114300</xdr:colOff>
      <xdr:row>58</xdr:row>
      <xdr:rowOff>64446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0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49223</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2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146675</xdr:rowOff>
    </xdr:from>
    <xdr:to>
      <xdr:col>20</xdr:col>
      <xdr:colOff>38100</xdr:colOff>
      <xdr:row>58</xdr:row>
      <xdr:rowOff>76825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1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67952</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01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133447</xdr:rowOff>
    </xdr:from>
    <xdr:to>
      <xdr:col>15</xdr:col>
      <xdr:colOff>101600</xdr:colOff>
      <xdr:row>56</xdr:row>
      <xdr:rowOff>63597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56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54724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655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166875</xdr:rowOff>
    </xdr:from>
    <xdr:to>
      <xdr:col>10</xdr:col>
      <xdr:colOff>165100</xdr:colOff>
      <xdr:row>58</xdr:row>
      <xdr:rowOff>97025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3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88152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3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161953</xdr:rowOff>
    </xdr:from>
    <xdr:to>
      <xdr:col>6</xdr:col>
      <xdr:colOff>38100</xdr:colOff>
      <xdr:row>58</xdr:row>
      <xdr:rowOff>92103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3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83230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2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155153</xdr:rowOff>
    </xdr:from>
    <xdr:to>
      <xdr:col>24</xdr:col>
      <xdr:colOff>62865</xdr:colOff>
      <xdr:row>78</xdr:row>
      <xdr:rowOff>99741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28103"/>
          <a:ext cx="1270" cy="114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103568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76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99741</xdr:rowOff>
    </xdr:from>
    <xdr:to>
      <xdr:col>24</xdr:col>
      <xdr:colOff>152400</xdr:colOff>
      <xdr:row>78</xdr:row>
      <xdr:rowOff>99741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2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101830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0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155153</xdr:rowOff>
    </xdr:from>
    <xdr:to>
      <xdr:col>24</xdr:col>
      <xdr:colOff>152400</xdr:colOff>
      <xdr:row>71</xdr:row>
      <xdr:rowOff>155153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2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100571</xdr:rowOff>
    </xdr:from>
    <xdr:to>
      <xdr:col>24</xdr:col>
      <xdr:colOff>63500</xdr:colOff>
      <xdr:row>76</xdr:row>
      <xdr:rowOff>93652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959321"/>
          <a:ext cx="838200" cy="164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83314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113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104887</xdr:rowOff>
    </xdr:from>
    <xdr:to>
      <xdr:col>24</xdr:col>
      <xdr:colOff>114300</xdr:colOff>
      <xdr:row>77</xdr:row>
      <xdr:rowOff>35037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100571</xdr:rowOff>
    </xdr:from>
    <xdr:to>
      <xdr:col>19</xdr:col>
      <xdr:colOff>177800</xdr:colOff>
      <xdr:row>77</xdr:row>
      <xdr:rowOff>39878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959321"/>
          <a:ext cx="889000" cy="28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26896</xdr:rowOff>
    </xdr:from>
    <xdr:to>
      <xdr:col>20</xdr:col>
      <xdr:colOff>38100</xdr:colOff>
      <xdr:row>76</xdr:row>
      <xdr:rowOff>128496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119623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49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34345</xdr:rowOff>
    </xdr:from>
    <xdr:to>
      <xdr:col>15</xdr:col>
      <xdr:colOff>50800</xdr:colOff>
      <xdr:row>77</xdr:row>
      <xdr:rowOff>39878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235995"/>
          <a:ext cx="889000" cy="5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66193</xdr:rowOff>
    </xdr:from>
    <xdr:to>
      <xdr:col>15</xdr:col>
      <xdr:colOff>101600</xdr:colOff>
      <xdr:row>77</xdr:row>
      <xdr:rowOff>167793</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158920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36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34345</xdr:rowOff>
    </xdr:from>
    <xdr:to>
      <xdr:col>10</xdr:col>
      <xdr:colOff>114300</xdr:colOff>
      <xdr:row>78</xdr:row>
      <xdr:rowOff>29728</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235995"/>
          <a:ext cx="889000" cy="166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110548</xdr:rowOff>
    </xdr:from>
    <xdr:to>
      <xdr:col>10</xdr:col>
      <xdr:colOff>165100</xdr:colOff>
      <xdr:row>78</xdr:row>
      <xdr:rowOff>40698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31825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40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155301</xdr:rowOff>
    </xdr:from>
    <xdr:to>
      <xdr:col>6</xdr:col>
      <xdr:colOff>38100</xdr:colOff>
      <xdr:row>78</xdr:row>
      <xdr:rowOff>85451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76578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449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42852</xdr:rowOff>
    </xdr:from>
    <xdr:to>
      <xdr:col>24</xdr:col>
      <xdr:colOff>114300</xdr:colOff>
      <xdr:row>76</xdr:row>
      <xdr:rowOff>144452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7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65729</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924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49771</xdr:rowOff>
    </xdr:from>
    <xdr:to>
      <xdr:col>20</xdr:col>
      <xdr:colOff>38100</xdr:colOff>
      <xdr:row>75</xdr:row>
      <xdr:rowOff>151371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0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167898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683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160528</xdr:rowOff>
    </xdr:from>
    <xdr:to>
      <xdr:col>15</xdr:col>
      <xdr:colOff>101600</xdr:colOff>
      <xdr:row>77</xdr:row>
      <xdr:rowOff>90678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9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107205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965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154995</xdr:rowOff>
    </xdr:from>
    <xdr:to>
      <xdr:col>10</xdr:col>
      <xdr:colOff>165100</xdr:colOff>
      <xdr:row>77</xdr:row>
      <xdr:rowOff>85145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8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101673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96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150378</xdr:rowOff>
    </xdr:from>
    <xdr:to>
      <xdr:col>6</xdr:col>
      <xdr:colOff>38100</xdr:colOff>
      <xdr:row>78</xdr:row>
      <xdr:rowOff>80528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5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97055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12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142802</xdr:rowOff>
    </xdr:from>
    <xdr:to>
      <xdr:col>24</xdr:col>
      <xdr:colOff>62865</xdr:colOff>
      <xdr:row>98</xdr:row>
      <xdr:rowOff>150313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73302"/>
          <a:ext cx="1270" cy="1379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154140</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150313</xdr:rowOff>
    </xdr:from>
    <xdr:to>
      <xdr:col>24</xdr:col>
      <xdr:colOff>152400</xdr:colOff>
      <xdr:row>98</xdr:row>
      <xdr:rowOff>150313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52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89479</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4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142802</xdr:rowOff>
    </xdr:from>
    <xdr:to>
      <xdr:col>24</xdr:col>
      <xdr:colOff>152400</xdr:colOff>
      <xdr:row>90</xdr:row>
      <xdr:rowOff>142802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7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93605</xdr:rowOff>
    </xdr:from>
    <xdr:to>
      <xdr:col>24</xdr:col>
      <xdr:colOff>63500</xdr:colOff>
      <xdr:row>98</xdr:row>
      <xdr:rowOff>28862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724255"/>
          <a:ext cx="838200" cy="106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36535</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95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13658</xdr:rowOff>
    </xdr:from>
    <xdr:to>
      <xdr:col>24</xdr:col>
      <xdr:colOff>114300</xdr:colOff>
      <xdr:row>97</xdr:row>
      <xdr:rowOff>115258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28862</xdr:rowOff>
    </xdr:from>
    <xdr:to>
      <xdr:col>19</xdr:col>
      <xdr:colOff>177800</xdr:colOff>
      <xdr:row>98</xdr:row>
      <xdr:rowOff>129657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830962"/>
          <a:ext cx="889000" cy="10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25856</xdr:rowOff>
    </xdr:from>
    <xdr:to>
      <xdr:col>20</xdr:col>
      <xdr:colOff>38100</xdr:colOff>
      <xdr:row>97</xdr:row>
      <xdr:rowOff>127456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143983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4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129657</xdr:rowOff>
    </xdr:from>
    <xdr:to>
      <xdr:col>15</xdr:col>
      <xdr:colOff>50800</xdr:colOff>
      <xdr:row>98</xdr:row>
      <xdr:rowOff>169925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931757"/>
          <a:ext cx="889000" cy="40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156206</xdr:rowOff>
    </xdr:from>
    <xdr:to>
      <xdr:col>15</xdr:col>
      <xdr:colOff>101600</xdr:colOff>
      <xdr:row>98</xdr:row>
      <xdr:rowOff>86356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102883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169925</xdr:rowOff>
    </xdr:from>
    <xdr:to>
      <xdr:col>10</xdr:col>
      <xdr:colOff>114300</xdr:colOff>
      <xdr:row>99</xdr:row>
      <xdr:rowOff>15424</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972025"/>
          <a:ext cx="889000" cy="1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24354</xdr:rowOff>
    </xdr:from>
    <xdr:to>
      <xdr:col>10</xdr:col>
      <xdr:colOff>165100</xdr:colOff>
      <xdr:row>98</xdr:row>
      <xdr:rowOff>125954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142481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36339</xdr:rowOff>
    </xdr:from>
    <xdr:to>
      <xdr:col>6</xdr:col>
      <xdr:colOff>38100</xdr:colOff>
      <xdr:row>98</xdr:row>
      <xdr:rowOff>137939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154466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42805</xdr:rowOff>
    </xdr:from>
    <xdr:to>
      <xdr:col>24</xdr:col>
      <xdr:colOff>114300</xdr:colOff>
      <xdr:row>97</xdr:row>
      <xdr:rowOff>144405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67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21232</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65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149512</xdr:rowOff>
    </xdr:from>
    <xdr:to>
      <xdr:col>20</xdr:col>
      <xdr:colOff>38100</xdr:colOff>
      <xdr:row>98</xdr:row>
      <xdr:rowOff>79662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7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70789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87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78857</xdr:rowOff>
    </xdr:from>
    <xdr:to>
      <xdr:col>15</xdr:col>
      <xdr:colOff>101600</xdr:colOff>
      <xdr:row>99</xdr:row>
      <xdr:rowOff>9007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88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134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97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119125</xdr:rowOff>
    </xdr:from>
    <xdr:to>
      <xdr:col>10</xdr:col>
      <xdr:colOff>165100</xdr:colOff>
      <xdr:row>99</xdr:row>
      <xdr:rowOff>49275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92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40402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7013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136074</xdr:rowOff>
    </xdr:from>
    <xdr:to>
      <xdr:col>6</xdr:col>
      <xdr:colOff>38100</xdr:colOff>
      <xdr:row>99</xdr:row>
      <xdr:rowOff>66224</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93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57351</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03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48260</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63210"/>
          <a:ext cx="127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166387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3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48260</xdr:rowOff>
    </xdr:from>
    <xdr:to>
      <xdr:col>55</xdr:col>
      <xdr:colOff>88900</xdr:colOff>
      <xdr:row>31</xdr:row>
      <xdr:rowOff>48260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115043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586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92166</xdr:rowOff>
    </xdr:from>
    <xdr:to>
      <xdr:col>55</xdr:col>
      <xdr:colOff>50800</xdr:colOff>
      <xdr:row>39</xdr:row>
      <xdr:rowOff>22316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60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91186</xdr:rowOff>
    </xdr:from>
    <xdr:to>
      <xdr:col>50</xdr:col>
      <xdr:colOff>165100</xdr:colOff>
      <xdr:row>39</xdr:row>
      <xdr:rowOff>21336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37863</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81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88574</xdr:rowOff>
    </xdr:from>
    <xdr:to>
      <xdr:col>46</xdr:col>
      <xdr:colOff>38100</xdr:colOff>
      <xdr:row>39</xdr:row>
      <xdr:rowOff>18724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35250</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75837</xdr:rowOff>
    </xdr:from>
    <xdr:to>
      <xdr:col>41</xdr:col>
      <xdr:colOff>101600</xdr:colOff>
      <xdr:row>39</xdr:row>
      <xdr:rowOff>5987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22514</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6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84001</xdr:rowOff>
    </xdr:from>
    <xdr:to>
      <xdr:col>36</xdr:col>
      <xdr:colOff>165100</xdr:colOff>
      <xdr:row>39</xdr:row>
      <xdr:rowOff>14151</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30678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64638</xdr:rowOff>
    </xdr:from>
    <xdr:to>
      <xdr:col>54</xdr:col>
      <xdr:colOff>189865</xdr:colOff>
      <xdr:row>59</xdr:row>
      <xdr:rowOff>88363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37138"/>
          <a:ext cx="1270" cy="1566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92190</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7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88363</xdr:rowOff>
    </xdr:from>
    <xdr:to>
      <xdr:col>55</xdr:col>
      <xdr:colOff>88900</xdr:colOff>
      <xdr:row>59</xdr:row>
      <xdr:rowOff>88363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11315</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1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64638</xdr:rowOff>
    </xdr:from>
    <xdr:to>
      <xdr:col>55</xdr:col>
      <xdr:colOff>88900</xdr:colOff>
      <xdr:row>50</xdr:row>
      <xdr:rowOff>64638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3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122865</xdr:rowOff>
    </xdr:from>
    <xdr:to>
      <xdr:col>55</xdr:col>
      <xdr:colOff>0</xdr:colOff>
      <xdr:row>58</xdr:row>
      <xdr:rowOff>137137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10066965"/>
          <a:ext cx="838200" cy="1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84427</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857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61550</xdr:rowOff>
    </xdr:from>
    <xdr:to>
      <xdr:col>55</xdr:col>
      <xdr:colOff>50800</xdr:colOff>
      <xdr:row>58</xdr:row>
      <xdr:rowOff>163150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1000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137137</xdr:rowOff>
    </xdr:from>
    <xdr:to>
      <xdr:col>50</xdr:col>
      <xdr:colOff>114300</xdr:colOff>
      <xdr:row>58</xdr:row>
      <xdr:rowOff>144680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10081237"/>
          <a:ext cx="889000" cy="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63623</xdr:rowOff>
    </xdr:from>
    <xdr:to>
      <xdr:col>50</xdr:col>
      <xdr:colOff>165100</xdr:colOff>
      <xdr:row>58</xdr:row>
      <xdr:rowOff>165223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10300</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428" y="978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134556</xdr:rowOff>
    </xdr:from>
    <xdr:to>
      <xdr:col>45</xdr:col>
      <xdr:colOff>177800</xdr:colOff>
      <xdr:row>58</xdr:row>
      <xdr:rowOff>144680</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7861300" y="10078656"/>
          <a:ext cx="88900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46234</xdr:rowOff>
    </xdr:from>
    <xdr:to>
      <xdr:col>46</xdr:col>
      <xdr:colOff>38100</xdr:colOff>
      <xdr:row>58</xdr:row>
      <xdr:rowOff>147834</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164361</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7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134556</xdr:rowOff>
    </xdr:from>
    <xdr:to>
      <xdr:col>41</xdr:col>
      <xdr:colOff>50800</xdr:colOff>
      <xdr:row>58</xdr:row>
      <xdr:rowOff>139553</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6972300" y="10078656"/>
          <a:ext cx="889000" cy="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53239</xdr:rowOff>
    </xdr:from>
    <xdr:to>
      <xdr:col>41</xdr:col>
      <xdr:colOff>101600</xdr:colOff>
      <xdr:row>58</xdr:row>
      <xdr:rowOff>154839</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171366</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7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32534</xdr:rowOff>
    </xdr:from>
    <xdr:to>
      <xdr:col>36</xdr:col>
      <xdr:colOff>165100</xdr:colOff>
      <xdr:row>58</xdr:row>
      <xdr:rowOff>134134</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150661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72065</xdr:rowOff>
    </xdr:from>
    <xdr:to>
      <xdr:col>55</xdr:col>
      <xdr:colOff>50800</xdr:colOff>
      <xdr:row>59</xdr:row>
      <xdr:rowOff>2215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01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50492</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994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86337</xdr:rowOff>
    </xdr:from>
    <xdr:to>
      <xdr:col>50</xdr:col>
      <xdr:colOff>165100</xdr:colOff>
      <xdr:row>59</xdr:row>
      <xdr:rowOff>16487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03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7614</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1012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93880</xdr:rowOff>
    </xdr:from>
    <xdr:to>
      <xdr:col>46</xdr:col>
      <xdr:colOff>38100</xdr:colOff>
      <xdr:row>59</xdr:row>
      <xdr:rowOff>24030</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03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15157</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1013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83756</xdr:rowOff>
    </xdr:from>
    <xdr:to>
      <xdr:col>41</xdr:col>
      <xdr:colOff>101600</xdr:colOff>
      <xdr:row>59</xdr:row>
      <xdr:rowOff>13906</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02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5033</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1012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88753</xdr:rowOff>
    </xdr:from>
    <xdr:to>
      <xdr:col>36</xdr:col>
      <xdr:colOff>165100</xdr:colOff>
      <xdr:row>59</xdr:row>
      <xdr:rowOff>18903</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03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10030</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10125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a:extLst>
            <a:ext uri="{FF2B5EF4-FFF2-40B4-BE49-F238E27FC236}">
              <a16:creationId xmlns:a16="http://schemas.microsoft.com/office/drawing/2014/main" id="{00000000-0008-0000-07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155969</xdr:rowOff>
    </xdr:from>
    <xdr:to>
      <xdr:col>54</xdr:col>
      <xdr:colOff>189865</xdr:colOff>
      <xdr:row>79</xdr:row>
      <xdr:rowOff>8826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10475595" y="11986019"/>
          <a:ext cx="1270" cy="1567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12653</xdr:rowOff>
    </xdr:from>
    <xdr:ext cx="378565" cy="259045"/>
    <xdr:sp macro="" textlink="">
      <xdr:nvSpPr>
        <xdr:cNvPr id="407" name="商工費最小値テキスト">
          <a:extLst>
            <a:ext uri="{FF2B5EF4-FFF2-40B4-BE49-F238E27FC236}">
              <a16:creationId xmlns:a16="http://schemas.microsoft.com/office/drawing/2014/main" id="{00000000-0008-0000-0700-000097010000}"/>
            </a:ext>
          </a:extLst>
        </xdr:cNvPr>
        <xdr:cNvSpPr txBox="1"/>
      </xdr:nvSpPr>
      <xdr:spPr>
        <a:xfrm>
          <a:off x="10528300" y="1355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8826</xdr:rowOff>
    </xdr:from>
    <xdr:to>
      <xdr:col>55</xdr:col>
      <xdr:colOff>88900</xdr:colOff>
      <xdr:row>79</xdr:row>
      <xdr:rowOff>8826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355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102646</xdr:rowOff>
    </xdr:from>
    <xdr:ext cx="534377" cy="259045"/>
    <xdr:sp macro="" textlink="">
      <xdr:nvSpPr>
        <xdr:cNvPr id="409" name="商工費最大値テキスト">
          <a:extLst>
            <a:ext uri="{FF2B5EF4-FFF2-40B4-BE49-F238E27FC236}">
              <a16:creationId xmlns:a16="http://schemas.microsoft.com/office/drawing/2014/main" id="{00000000-0008-0000-0700-000099010000}"/>
            </a:ext>
          </a:extLst>
        </xdr:cNvPr>
        <xdr:cNvSpPr txBox="1"/>
      </xdr:nvSpPr>
      <xdr:spPr>
        <a:xfrm>
          <a:off x="10528300" y="1176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42,073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155969</xdr:rowOff>
    </xdr:from>
    <xdr:to>
      <xdr:col>55</xdr:col>
      <xdr:colOff>88900</xdr:colOff>
      <xdr:row>69</xdr:row>
      <xdr:rowOff>155969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198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16751</xdr:rowOff>
    </xdr:from>
    <xdr:to>
      <xdr:col>55</xdr:col>
      <xdr:colOff>0</xdr:colOff>
      <xdr:row>77</xdr:row>
      <xdr:rowOff>24791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9639300" y="13218401"/>
          <a:ext cx="838200" cy="8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130421</xdr:rowOff>
    </xdr:from>
    <xdr:ext cx="469744" cy="259045"/>
    <xdr:sp macro="" textlink="">
      <xdr:nvSpPr>
        <xdr:cNvPr id="412" name="商工費平均値テキスト">
          <a:extLst>
            <a:ext uri="{FF2B5EF4-FFF2-40B4-BE49-F238E27FC236}">
              <a16:creationId xmlns:a16="http://schemas.microsoft.com/office/drawing/2014/main" id="{00000000-0008-0000-0700-00009C010000}"/>
            </a:ext>
          </a:extLst>
        </xdr:cNvPr>
        <xdr:cNvSpPr txBox="1"/>
      </xdr:nvSpPr>
      <xdr:spPr>
        <a:xfrm>
          <a:off x="10528300" y="13160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151994</xdr:rowOff>
    </xdr:from>
    <xdr:to>
      <xdr:col>55</xdr:col>
      <xdr:colOff>50800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104267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16751</xdr:rowOff>
    </xdr:from>
    <xdr:to>
      <xdr:col>50</xdr:col>
      <xdr:colOff>114300</xdr:colOff>
      <xdr:row>77</xdr:row>
      <xdr:rowOff>134252</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8750300" y="13218401"/>
          <a:ext cx="889000" cy="117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470</xdr:rowOff>
    </xdr:from>
    <xdr:to>
      <xdr:col>50</xdr:col>
      <xdr:colOff>165100</xdr:colOff>
      <xdr:row>77</xdr:row>
      <xdr:rowOff>102070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9588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93197</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04428" y="1329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134252</xdr:rowOff>
    </xdr:from>
    <xdr:to>
      <xdr:col>45</xdr:col>
      <xdr:colOff>177800</xdr:colOff>
      <xdr:row>78</xdr:row>
      <xdr:rowOff>83159</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7861300" y="13335902"/>
          <a:ext cx="889000" cy="120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82462</xdr:rowOff>
    </xdr:from>
    <xdr:to>
      <xdr:col>46</xdr:col>
      <xdr:colOff>38100</xdr:colOff>
      <xdr:row>77</xdr:row>
      <xdr:rowOff>12612</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8699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29138</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483111" y="128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83159</xdr:rowOff>
    </xdr:from>
    <xdr:to>
      <xdr:col>41</xdr:col>
      <xdr:colOff>50800</xdr:colOff>
      <xdr:row>78</xdr:row>
      <xdr:rowOff>100648</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flipV="1">
          <a:off x="6972300" y="13456259"/>
          <a:ext cx="889000" cy="1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75031</xdr:rowOff>
    </xdr:from>
    <xdr:to>
      <xdr:col>41</xdr:col>
      <xdr:colOff>101600</xdr:colOff>
      <xdr:row>78</xdr:row>
      <xdr:rowOff>5181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7810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21708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428" y="130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79375</xdr:rowOff>
    </xdr:from>
    <xdr:to>
      <xdr:col>36</xdr:col>
      <xdr:colOff>165100</xdr:colOff>
      <xdr:row>78</xdr:row>
      <xdr:rowOff>9525</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69215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26052</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05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145441</xdr:rowOff>
    </xdr:from>
    <xdr:to>
      <xdr:col>55</xdr:col>
      <xdr:colOff>50800</xdr:colOff>
      <xdr:row>77</xdr:row>
      <xdr:rowOff>75591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10426700" y="1317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168318</xdr:rowOff>
    </xdr:from>
    <xdr:ext cx="469744" cy="259045"/>
    <xdr:sp macro="" textlink="">
      <xdr:nvSpPr>
        <xdr:cNvPr id="431" name="商工費該当値テキスト">
          <a:extLst>
            <a:ext uri="{FF2B5EF4-FFF2-40B4-BE49-F238E27FC236}">
              <a16:creationId xmlns:a16="http://schemas.microsoft.com/office/drawing/2014/main" id="{00000000-0008-0000-0700-0000AF010000}"/>
            </a:ext>
          </a:extLst>
        </xdr:cNvPr>
        <xdr:cNvSpPr txBox="1"/>
      </xdr:nvSpPr>
      <xdr:spPr>
        <a:xfrm>
          <a:off x="10528300" y="13027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137401</xdr:rowOff>
    </xdr:from>
    <xdr:to>
      <xdr:col>50</xdr:col>
      <xdr:colOff>165100</xdr:colOff>
      <xdr:row>77</xdr:row>
      <xdr:rowOff>67551</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9588500" y="1316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84078</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404428" y="129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83452</xdr:rowOff>
    </xdr:from>
    <xdr:to>
      <xdr:col>46</xdr:col>
      <xdr:colOff>38100</xdr:colOff>
      <xdr:row>78</xdr:row>
      <xdr:rowOff>13602</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8699500" y="1328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4729</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8515428" y="1337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32359</xdr:rowOff>
    </xdr:from>
    <xdr:to>
      <xdr:col>41</xdr:col>
      <xdr:colOff>101600</xdr:colOff>
      <xdr:row>78</xdr:row>
      <xdr:rowOff>133959</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7810500" y="1340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125086</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7626428" y="13498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49848</xdr:rowOff>
    </xdr:from>
    <xdr:to>
      <xdr:col>36</xdr:col>
      <xdr:colOff>165100</xdr:colOff>
      <xdr:row>78</xdr:row>
      <xdr:rowOff>151448</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6921500" y="1342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142575</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737428" y="13515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50012</xdr:rowOff>
    </xdr:from>
    <xdr:to>
      <xdr:col>54</xdr:col>
      <xdr:colOff>189865</xdr:colOff>
      <xdr:row>98</xdr:row>
      <xdr:rowOff>92380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651962"/>
          <a:ext cx="1270" cy="124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96207</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89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92380</xdr:rowOff>
    </xdr:from>
    <xdr:to>
      <xdr:col>55</xdr:col>
      <xdr:colOff>88900</xdr:colOff>
      <xdr:row>98</xdr:row>
      <xdr:rowOff>92380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89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168139</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42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50012</xdr:rowOff>
    </xdr:from>
    <xdr:to>
      <xdr:col>55</xdr:col>
      <xdr:colOff>88900</xdr:colOff>
      <xdr:row>91</xdr:row>
      <xdr:rowOff>50012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651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103375</xdr:rowOff>
    </xdr:from>
    <xdr:to>
      <xdr:col>55</xdr:col>
      <xdr:colOff>0</xdr:colOff>
      <xdr:row>97</xdr:row>
      <xdr:rowOff>103429</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9639300" y="16734025"/>
          <a:ext cx="838200" cy="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123207</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410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100330</xdr:rowOff>
    </xdr:from>
    <xdr:to>
      <xdr:col>55</xdr:col>
      <xdr:colOff>50800</xdr:colOff>
      <xdr:row>97</xdr:row>
      <xdr:rowOff>30480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55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84858</xdr:rowOff>
    </xdr:from>
    <xdr:to>
      <xdr:col>50</xdr:col>
      <xdr:colOff>114300</xdr:colOff>
      <xdr:row>97</xdr:row>
      <xdr:rowOff>103429</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8750300" y="16715508"/>
          <a:ext cx="889000" cy="1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121427</xdr:rowOff>
    </xdr:from>
    <xdr:to>
      <xdr:col>50</xdr:col>
      <xdr:colOff>165100</xdr:colOff>
      <xdr:row>97</xdr:row>
      <xdr:rowOff>51577</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58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68104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35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128237</xdr:rowOff>
    </xdr:from>
    <xdr:to>
      <xdr:col>45</xdr:col>
      <xdr:colOff>177800</xdr:colOff>
      <xdr:row>97</xdr:row>
      <xdr:rowOff>84858</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7861300" y="16587437"/>
          <a:ext cx="889000" cy="128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127795</xdr:rowOff>
    </xdr:from>
    <xdr:to>
      <xdr:col>46</xdr:col>
      <xdr:colOff>38100</xdr:colOff>
      <xdr:row>97</xdr:row>
      <xdr:rowOff>57945</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74472</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36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128237</xdr:rowOff>
    </xdr:from>
    <xdr:to>
      <xdr:col>41</xdr:col>
      <xdr:colOff>50800</xdr:colOff>
      <xdr:row>97</xdr:row>
      <xdr:rowOff>80580</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6972300" y="16587437"/>
          <a:ext cx="889000" cy="12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137843</xdr:rowOff>
    </xdr:from>
    <xdr:to>
      <xdr:col>41</xdr:col>
      <xdr:colOff>101600</xdr:colOff>
      <xdr:row>97</xdr:row>
      <xdr:rowOff>67993</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59120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68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129656</xdr:rowOff>
    </xdr:from>
    <xdr:to>
      <xdr:col>36</xdr:col>
      <xdr:colOff>165100</xdr:colOff>
      <xdr:row>97</xdr:row>
      <xdr:rowOff>59806</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76333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36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52575</xdr:rowOff>
    </xdr:from>
    <xdr:to>
      <xdr:col>55</xdr:col>
      <xdr:colOff>50800</xdr:colOff>
      <xdr:row>97</xdr:row>
      <xdr:rowOff>154175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68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31002</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66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52629</xdr:rowOff>
    </xdr:from>
    <xdr:to>
      <xdr:col>50</xdr:col>
      <xdr:colOff>165100</xdr:colOff>
      <xdr:row>97</xdr:row>
      <xdr:rowOff>154229</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68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145356</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77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34058</xdr:rowOff>
    </xdr:from>
    <xdr:to>
      <xdr:col>46</xdr:col>
      <xdr:colOff>38100</xdr:colOff>
      <xdr:row>97</xdr:row>
      <xdr:rowOff>135658</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66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126785</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75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77437</xdr:rowOff>
    </xdr:from>
    <xdr:to>
      <xdr:col>41</xdr:col>
      <xdr:colOff>101600</xdr:colOff>
      <xdr:row>97</xdr:row>
      <xdr:rowOff>7587</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53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24114</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31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29780</xdr:rowOff>
    </xdr:from>
    <xdr:to>
      <xdr:col>36</xdr:col>
      <xdr:colOff>165100</xdr:colOff>
      <xdr:row>97</xdr:row>
      <xdr:rowOff>131380</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66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122507</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75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49441</xdr:rowOff>
    </xdr:from>
    <xdr:to>
      <xdr:col>85</xdr:col>
      <xdr:colOff>126364</xdr:colOff>
      <xdr:row>39</xdr:row>
      <xdr:rowOff>37440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364391"/>
          <a:ext cx="1269" cy="135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41267</xdr:rowOff>
    </xdr:from>
    <xdr:ext cx="534377"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72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37440</xdr:rowOff>
    </xdr:from>
    <xdr:to>
      <xdr:col>86</xdr:col>
      <xdr:colOff>25400</xdr:colOff>
      <xdr:row>39</xdr:row>
      <xdr:rowOff>37440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72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167568</xdr:rowOff>
    </xdr:from>
    <xdr:ext cx="534377"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513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49441</xdr:rowOff>
    </xdr:from>
    <xdr:to>
      <xdr:col>86</xdr:col>
      <xdr:colOff>25400</xdr:colOff>
      <xdr:row>31</xdr:row>
      <xdr:rowOff>49441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36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139967</xdr:rowOff>
    </xdr:from>
    <xdr:to>
      <xdr:col>85</xdr:col>
      <xdr:colOff>127000</xdr:colOff>
      <xdr:row>38</xdr:row>
      <xdr:rowOff>17894</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5481300" y="6483617"/>
          <a:ext cx="838200" cy="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108767</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62809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85890</xdr:rowOff>
    </xdr:from>
    <xdr:to>
      <xdr:col>85</xdr:col>
      <xdr:colOff>177800</xdr:colOff>
      <xdr:row>38</xdr:row>
      <xdr:rowOff>16040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109944</xdr:rowOff>
    </xdr:from>
    <xdr:to>
      <xdr:col>81</xdr:col>
      <xdr:colOff>50800</xdr:colOff>
      <xdr:row>38</xdr:row>
      <xdr:rowOff>17894</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4592300" y="6453594"/>
          <a:ext cx="889000" cy="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69469</xdr:rowOff>
    </xdr:from>
    <xdr:to>
      <xdr:col>81</xdr:col>
      <xdr:colOff>101600</xdr:colOff>
      <xdr:row>37</xdr:row>
      <xdr:rowOff>171069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16146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1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109944</xdr:rowOff>
    </xdr:from>
    <xdr:to>
      <xdr:col>76</xdr:col>
      <xdr:colOff>114300</xdr:colOff>
      <xdr:row>37</xdr:row>
      <xdr:rowOff>168122</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3703300" y="6453594"/>
          <a:ext cx="889000" cy="58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37046</xdr:rowOff>
    </xdr:from>
    <xdr:to>
      <xdr:col>76</xdr:col>
      <xdr:colOff>165100</xdr:colOff>
      <xdr:row>37</xdr:row>
      <xdr:rowOff>138646</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155173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15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168122</xdr:rowOff>
    </xdr:from>
    <xdr:to>
      <xdr:col>71</xdr:col>
      <xdr:colOff>177800</xdr:colOff>
      <xdr:row>38</xdr:row>
      <xdr:rowOff>24181</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flipV="1">
          <a:off x="12814300" y="6511772"/>
          <a:ext cx="889000" cy="27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54686</xdr:rowOff>
    </xdr:from>
    <xdr:to>
      <xdr:col>72</xdr:col>
      <xdr:colOff>38100</xdr:colOff>
      <xdr:row>37</xdr:row>
      <xdr:rowOff>156286</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1363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17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77432</xdr:rowOff>
    </xdr:from>
    <xdr:to>
      <xdr:col>67</xdr:col>
      <xdr:colOff>101600</xdr:colOff>
      <xdr:row>38</xdr:row>
      <xdr:rowOff>7582</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24109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19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89167</xdr:rowOff>
    </xdr:from>
    <xdr:to>
      <xdr:col>85</xdr:col>
      <xdr:colOff>177800</xdr:colOff>
      <xdr:row>38</xdr:row>
      <xdr:rowOff>19317</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6268700" y="643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67594</xdr:rowOff>
    </xdr:from>
    <xdr:ext cx="534377"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641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138544</xdr:rowOff>
    </xdr:from>
    <xdr:to>
      <xdr:col>81</xdr:col>
      <xdr:colOff>101600</xdr:colOff>
      <xdr:row>38</xdr:row>
      <xdr:rowOff>68694</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5430500" y="648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59821</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14111" y="657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59144</xdr:rowOff>
    </xdr:from>
    <xdr:to>
      <xdr:col>76</xdr:col>
      <xdr:colOff>165100</xdr:colOff>
      <xdr:row>37</xdr:row>
      <xdr:rowOff>160744</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4541500" y="640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151871</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25111" y="649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117323</xdr:rowOff>
    </xdr:from>
    <xdr:to>
      <xdr:col>72</xdr:col>
      <xdr:colOff>38100</xdr:colOff>
      <xdr:row>38</xdr:row>
      <xdr:rowOff>47473</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3652500" y="646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38599</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36111" y="655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144831</xdr:rowOff>
    </xdr:from>
    <xdr:to>
      <xdr:col>67</xdr:col>
      <xdr:colOff>101600</xdr:colOff>
      <xdr:row>38</xdr:row>
      <xdr:rowOff>74981</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2763500" y="648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66108</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7111" y="658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a:extLst>
            <a:ext uri="{FF2B5EF4-FFF2-40B4-BE49-F238E27FC236}">
              <a16:creationId xmlns:a16="http://schemas.microsoft.com/office/drawing/2014/main" id="{00000000-0008-0000-0700-00004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137969</xdr:rowOff>
    </xdr:from>
    <xdr:to>
      <xdr:col>85</xdr:col>
      <xdr:colOff>126364</xdr:colOff>
      <xdr:row>59</xdr:row>
      <xdr:rowOff>9610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6317595" y="8710469"/>
          <a:ext cx="1269" cy="1414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13437</xdr:rowOff>
    </xdr:from>
    <xdr:ext cx="534377" cy="259045"/>
    <xdr:sp macro="" textlink="">
      <xdr:nvSpPr>
        <xdr:cNvPr id="584" name="教育費最小値テキスト">
          <a:extLst>
            <a:ext uri="{FF2B5EF4-FFF2-40B4-BE49-F238E27FC236}">
              <a16:creationId xmlns:a16="http://schemas.microsoft.com/office/drawing/2014/main" id="{00000000-0008-0000-0700-000048020000}"/>
            </a:ext>
          </a:extLst>
        </xdr:cNvPr>
        <xdr:cNvSpPr txBox="1"/>
      </xdr:nvSpPr>
      <xdr:spPr>
        <a:xfrm>
          <a:off x="16370300" y="1012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9610</xdr:rowOff>
    </xdr:from>
    <xdr:to>
      <xdr:col>86</xdr:col>
      <xdr:colOff>25400</xdr:colOff>
      <xdr:row>59</xdr:row>
      <xdr:rowOff>9610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1012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84646</xdr:rowOff>
    </xdr:from>
    <xdr:ext cx="599010" cy="259045"/>
    <xdr:sp macro="" textlink="">
      <xdr:nvSpPr>
        <xdr:cNvPr id="586" name="教育費最大値テキスト">
          <a:extLst>
            <a:ext uri="{FF2B5EF4-FFF2-40B4-BE49-F238E27FC236}">
              <a16:creationId xmlns:a16="http://schemas.microsoft.com/office/drawing/2014/main" id="{00000000-0008-0000-0700-00004A020000}"/>
            </a:ext>
          </a:extLst>
        </xdr:cNvPr>
        <xdr:cNvSpPr txBox="1"/>
      </xdr:nvSpPr>
      <xdr:spPr>
        <a:xfrm>
          <a:off x="16370300" y="8485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112,106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137969</xdr:rowOff>
    </xdr:from>
    <xdr:to>
      <xdr:col>86</xdr:col>
      <xdr:colOff>25400</xdr:colOff>
      <xdr:row>50</xdr:row>
      <xdr:rowOff>137969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871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108218</xdr:rowOff>
    </xdr:from>
    <xdr:to>
      <xdr:col>85</xdr:col>
      <xdr:colOff>127000</xdr:colOff>
      <xdr:row>59</xdr:row>
      <xdr:rowOff>9610</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5481300" y="9709418"/>
          <a:ext cx="838200" cy="415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89603</xdr:rowOff>
    </xdr:from>
    <xdr:ext cx="534377" cy="259045"/>
    <xdr:sp macro="" textlink="">
      <xdr:nvSpPr>
        <xdr:cNvPr id="589" name="教育費平均値テキスト">
          <a:extLst>
            <a:ext uri="{FF2B5EF4-FFF2-40B4-BE49-F238E27FC236}">
              <a16:creationId xmlns:a16="http://schemas.microsoft.com/office/drawing/2014/main" id="{00000000-0008-0000-0700-00004D020000}"/>
            </a:ext>
          </a:extLst>
        </xdr:cNvPr>
        <xdr:cNvSpPr txBox="1"/>
      </xdr:nvSpPr>
      <xdr:spPr>
        <a:xfrm>
          <a:off x="16370300" y="9519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66726</xdr:rowOff>
    </xdr:from>
    <xdr:to>
      <xdr:col>85</xdr:col>
      <xdr:colOff>177800</xdr:colOff>
      <xdr:row>56</xdr:row>
      <xdr:rowOff>168326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6268700" y="966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101247</xdr:rowOff>
    </xdr:from>
    <xdr:to>
      <xdr:col>81</xdr:col>
      <xdr:colOff>50800</xdr:colOff>
      <xdr:row>56</xdr:row>
      <xdr:rowOff>108218</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4592300" y="9359547"/>
          <a:ext cx="889000" cy="34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78384</xdr:rowOff>
    </xdr:from>
    <xdr:to>
      <xdr:col>81</xdr:col>
      <xdr:colOff>101600</xdr:colOff>
      <xdr:row>57</xdr:row>
      <xdr:rowOff>8534</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5430500" y="96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171111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77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101247</xdr:rowOff>
    </xdr:from>
    <xdr:to>
      <xdr:col>76</xdr:col>
      <xdr:colOff>114300</xdr:colOff>
      <xdr:row>57</xdr:row>
      <xdr:rowOff>100430</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3703300" y="9359547"/>
          <a:ext cx="889000" cy="51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135208</xdr:rowOff>
    </xdr:from>
    <xdr:to>
      <xdr:col>76</xdr:col>
      <xdr:colOff>165100</xdr:colOff>
      <xdr:row>56</xdr:row>
      <xdr:rowOff>65358</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4541500" y="956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56485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65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100430</xdr:rowOff>
    </xdr:from>
    <xdr:to>
      <xdr:col>71</xdr:col>
      <xdr:colOff>177800</xdr:colOff>
      <xdr:row>58</xdr:row>
      <xdr:rowOff>86224</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flipV="1">
          <a:off x="12814300" y="9873080"/>
          <a:ext cx="889000" cy="15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63836</xdr:rowOff>
    </xdr:from>
    <xdr:to>
      <xdr:col>72</xdr:col>
      <xdr:colOff>38100</xdr:colOff>
      <xdr:row>56</xdr:row>
      <xdr:rowOff>165436</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3652500" y="966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10513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44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138425</xdr:rowOff>
    </xdr:from>
    <xdr:to>
      <xdr:col>67</xdr:col>
      <xdr:colOff>101600</xdr:colOff>
      <xdr:row>57</xdr:row>
      <xdr:rowOff>68575</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2763500" y="973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85102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51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130260</xdr:rowOff>
    </xdr:from>
    <xdr:to>
      <xdr:col>85</xdr:col>
      <xdr:colOff>177800</xdr:colOff>
      <xdr:row>59</xdr:row>
      <xdr:rowOff>60410</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6268700" y="1007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45187</xdr:rowOff>
    </xdr:from>
    <xdr:ext cx="534377" cy="259045"/>
    <xdr:sp macro="" textlink="">
      <xdr:nvSpPr>
        <xdr:cNvPr id="608" name="教育費該当値テキスト">
          <a:extLst>
            <a:ext uri="{FF2B5EF4-FFF2-40B4-BE49-F238E27FC236}">
              <a16:creationId xmlns:a16="http://schemas.microsoft.com/office/drawing/2014/main" id="{00000000-0008-0000-0700-000060020000}"/>
            </a:ext>
          </a:extLst>
        </xdr:cNvPr>
        <xdr:cNvSpPr txBox="1"/>
      </xdr:nvSpPr>
      <xdr:spPr>
        <a:xfrm>
          <a:off x="16370300" y="998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57418</xdr:rowOff>
    </xdr:from>
    <xdr:to>
      <xdr:col>81</xdr:col>
      <xdr:colOff>101600</xdr:colOff>
      <xdr:row>56</xdr:row>
      <xdr:rowOff>159018</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5430500" y="965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4095</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5214111" y="9433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50447</xdr:rowOff>
    </xdr:from>
    <xdr:to>
      <xdr:col>76</xdr:col>
      <xdr:colOff>165100</xdr:colOff>
      <xdr:row>54</xdr:row>
      <xdr:rowOff>152047</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4541500" y="930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168574</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4325111" y="908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49630</xdr:rowOff>
    </xdr:from>
    <xdr:to>
      <xdr:col>72</xdr:col>
      <xdr:colOff>38100</xdr:colOff>
      <xdr:row>57</xdr:row>
      <xdr:rowOff>151230</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3652500" y="982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142357</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3436111" y="9915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35424</xdr:rowOff>
    </xdr:from>
    <xdr:to>
      <xdr:col>67</xdr:col>
      <xdr:colOff>101600</xdr:colOff>
      <xdr:row>58</xdr:row>
      <xdr:rowOff>137024</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2763500" y="997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128151</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547111" y="1007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1" name="災害復旧費グラフ枠">
          <a:extLst>
            <a:ext uri="{FF2B5EF4-FFF2-40B4-BE49-F238E27FC236}">
              <a16:creationId xmlns:a16="http://schemas.microsoft.com/office/drawing/2014/main" id="{00000000-0008-0000-0700-00008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9839</xdr:rowOff>
    </xdr:from>
    <xdr:to>
      <xdr:col>85</xdr:col>
      <xdr:colOff>126364</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6317595" y="12182789"/>
          <a:ext cx="1269" cy="146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124996</xdr:rowOff>
    </xdr:from>
    <xdr:ext cx="249299" cy="259045"/>
    <xdr:sp macro="" textlink="">
      <xdr:nvSpPr>
        <xdr:cNvPr id="643" name="災害復旧費最小値テキスト">
          <a:extLst>
            <a:ext uri="{FF2B5EF4-FFF2-40B4-BE49-F238E27FC236}">
              <a16:creationId xmlns:a16="http://schemas.microsoft.com/office/drawing/2014/main" id="{00000000-0008-0000-0700-000083020000}"/>
            </a:ext>
          </a:extLst>
        </xdr:cNvPr>
        <xdr:cNvSpPr txBox="1"/>
      </xdr:nvSpPr>
      <xdr:spPr>
        <a:xfrm>
          <a:off x="16370300" y="13669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127966</xdr:rowOff>
    </xdr:from>
    <xdr:ext cx="534377" cy="259045"/>
    <xdr:sp macro="" textlink="">
      <xdr:nvSpPr>
        <xdr:cNvPr id="645" name="災害復旧費最大値テキスト">
          <a:extLst>
            <a:ext uri="{FF2B5EF4-FFF2-40B4-BE49-F238E27FC236}">
              <a16:creationId xmlns:a16="http://schemas.microsoft.com/office/drawing/2014/main" id="{00000000-0008-0000-0700-000085020000}"/>
            </a:ext>
          </a:extLst>
        </xdr:cNvPr>
        <xdr:cNvSpPr txBox="1"/>
      </xdr:nvSpPr>
      <xdr:spPr>
        <a:xfrm>
          <a:off x="16370300" y="1195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9839</xdr:rowOff>
    </xdr:from>
    <xdr:to>
      <xdr:col>86</xdr:col>
      <xdr:colOff>25400</xdr:colOff>
      <xdr:row>71</xdr:row>
      <xdr:rowOff>9839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6230600" y="1218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42446</xdr:rowOff>
    </xdr:from>
    <xdr:ext cx="469744" cy="259045"/>
    <xdr:sp macro="" textlink="">
      <xdr:nvSpPr>
        <xdr:cNvPr id="648" name="災害復旧費平均値テキスト">
          <a:extLst>
            <a:ext uri="{FF2B5EF4-FFF2-40B4-BE49-F238E27FC236}">
              <a16:creationId xmlns:a16="http://schemas.microsoft.com/office/drawing/2014/main" id="{00000000-0008-0000-0700-000088020000}"/>
            </a:ext>
          </a:extLst>
        </xdr:cNvPr>
        <xdr:cNvSpPr txBox="1"/>
      </xdr:nvSpPr>
      <xdr:spPr>
        <a:xfrm>
          <a:off x="16370300" y="13415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19569</xdr:rowOff>
    </xdr:from>
    <xdr:to>
      <xdr:col>85</xdr:col>
      <xdr:colOff>177800</xdr:colOff>
      <xdr:row>79</xdr:row>
      <xdr:rowOff>121169</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6268700" y="1356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11813</xdr:rowOff>
    </xdr:from>
    <xdr:to>
      <xdr:col>81</xdr:col>
      <xdr:colOff>101600</xdr:colOff>
      <xdr:row>79</xdr:row>
      <xdr:rowOff>113413</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5430500" y="135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129940</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33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21072</xdr:rowOff>
    </xdr:from>
    <xdr:to>
      <xdr:col>76</xdr:col>
      <xdr:colOff>165100</xdr:colOff>
      <xdr:row>79</xdr:row>
      <xdr:rowOff>122672</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4541500" y="1356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139199</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34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15013</xdr:rowOff>
    </xdr:from>
    <xdr:to>
      <xdr:col>72</xdr:col>
      <xdr:colOff>38100</xdr:colOff>
      <xdr:row>79</xdr:row>
      <xdr:rowOff>116613</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3652500" y="1355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133140</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333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23684</xdr:rowOff>
    </xdr:from>
    <xdr:to>
      <xdr:col>67</xdr:col>
      <xdr:colOff>101600</xdr:colOff>
      <xdr:row>79</xdr:row>
      <xdr:rowOff>125284</xdr:rowOff>
    </xdr:to>
    <xdr:sp macro="" textlink="">
      <xdr:nvSpPr>
        <xdr:cNvPr id="659" name="フローチャート: 判断 658">
          <a:extLst>
            <a:ext uri="{FF2B5EF4-FFF2-40B4-BE49-F238E27FC236}">
              <a16:creationId xmlns:a16="http://schemas.microsoft.com/office/drawing/2014/main" id="{00000000-0008-0000-0700-000093020000}"/>
            </a:ext>
          </a:extLst>
        </xdr:cNvPr>
        <xdr:cNvSpPr/>
      </xdr:nvSpPr>
      <xdr:spPr>
        <a:xfrm>
          <a:off x="12763500" y="1356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141811</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8" y="1334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169446</xdr:rowOff>
    </xdr:from>
    <xdr:ext cx="249299" cy="259045"/>
    <xdr:sp macro="" textlink="">
      <xdr:nvSpPr>
        <xdr:cNvPr id="667" name="災害復旧費該当値テキスト">
          <a:extLst>
            <a:ext uri="{FF2B5EF4-FFF2-40B4-BE49-F238E27FC236}">
              <a16:creationId xmlns:a16="http://schemas.microsoft.com/office/drawing/2014/main" id="{00000000-0008-0000-0700-00009B020000}"/>
            </a:ext>
          </a:extLst>
        </xdr:cNvPr>
        <xdr:cNvSpPr txBox="1"/>
      </xdr:nvSpPr>
      <xdr:spPr>
        <a:xfrm>
          <a:off x="16370300" y="1354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74" name="楕円 673">
          <a:extLst>
            <a:ext uri="{FF2B5EF4-FFF2-40B4-BE49-F238E27FC236}">
              <a16:creationId xmlns:a16="http://schemas.microsoft.com/office/drawing/2014/main" id="{00000000-0008-0000-0700-0000A2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700" name="公債費グラフ枠">
          <a:extLst>
            <a:ext uri="{FF2B5EF4-FFF2-40B4-BE49-F238E27FC236}">
              <a16:creationId xmlns:a16="http://schemas.microsoft.com/office/drawing/2014/main" id="{00000000-0008-0000-0700-0000B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109165</xdr:rowOff>
    </xdr:from>
    <xdr:to>
      <xdr:col>85</xdr:col>
      <xdr:colOff>126364</xdr:colOff>
      <xdr:row>98</xdr:row>
      <xdr:rowOff>133038</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6317595" y="15368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136865</xdr:rowOff>
    </xdr:from>
    <xdr:ext cx="469744" cy="259045"/>
    <xdr:sp macro="" textlink="">
      <xdr:nvSpPr>
        <xdr:cNvPr id="702" name="公債費最小値テキスト">
          <a:extLst>
            <a:ext uri="{FF2B5EF4-FFF2-40B4-BE49-F238E27FC236}">
              <a16:creationId xmlns:a16="http://schemas.microsoft.com/office/drawing/2014/main" id="{00000000-0008-0000-0700-0000BE020000}"/>
            </a:ext>
          </a:extLst>
        </xdr:cNvPr>
        <xdr:cNvSpPr txBox="1"/>
      </xdr:nvSpPr>
      <xdr:spPr>
        <a:xfrm>
          <a:off x="16370300" y="1693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133038</xdr:rowOff>
    </xdr:from>
    <xdr:to>
      <xdr:col>86</xdr:col>
      <xdr:colOff>25400</xdr:colOff>
      <xdr:row>98</xdr:row>
      <xdr:rowOff>133038</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6230600" y="1693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55842</xdr:rowOff>
    </xdr:from>
    <xdr:ext cx="599010" cy="259045"/>
    <xdr:sp macro="" textlink="">
      <xdr:nvSpPr>
        <xdr:cNvPr id="704" name="公債費最大値テキスト">
          <a:extLst>
            <a:ext uri="{FF2B5EF4-FFF2-40B4-BE49-F238E27FC236}">
              <a16:creationId xmlns:a16="http://schemas.microsoft.com/office/drawing/2014/main" id="{00000000-0008-0000-0700-0000C0020000}"/>
            </a:ext>
          </a:extLst>
        </xdr:cNvPr>
        <xdr:cNvSpPr txBox="1"/>
      </xdr:nvSpPr>
      <xdr:spPr>
        <a:xfrm>
          <a:off x="16370300" y="1514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109165</xdr:rowOff>
    </xdr:from>
    <xdr:to>
      <xdr:col>86</xdr:col>
      <xdr:colOff>25400</xdr:colOff>
      <xdr:row>89</xdr:row>
      <xdr:rowOff>109165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6230600" y="15368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25433</xdr:rowOff>
    </xdr:from>
    <xdr:to>
      <xdr:col>85</xdr:col>
      <xdr:colOff>127000</xdr:colOff>
      <xdr:row>96</xdr:row>
      <xdr:rowOff>30069</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5481300" y="16484633"/>
          <a:ext cx="838200" cy="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165005</xdr:rowOff>
    </xdr:from>
    <xdr:ext cx="534377" cy="259045"/>
    <xdr:sp macro="" textlink="">
      <xdr:nvSpPr>
        <xdr:cNvPr id="707" name="公債費平均値テキスト">
          <a:extLst>
            <a:ext uri="{FF2B5EF4-FFF2-40B4-BE49-F238E27FC236}">
              <a16:creationId xmlns:a16="http://schemas.microsoft.com/office/drawing/2014/main" id="{00000000-0008-0000-0700-0000C3020000}"/>
            </a:ext>
          </a:extLst>
        </xdr:cNvPr>
        <xdr:cNvSpPr txBox="1"/>
      </xdr:nvSpPr>
      <xdr:spPr>
        <a:xfrm>
          <a:off x="16370300" y="16452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15128</xdr:rowOff>
    </xdr:from>
    <xdr:to>
      <xdr:col>85</xdr:col>
      <xdr:colOff>177800</xdr:colOff>
      <xdr:row>96</xdr:row>
      <xdr:rowOff>116728</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62687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30069</xdr:rowOff>
    </xdr:from>
    <xdr:to>
      <xdr:col>81</xdr:col>
      <xdr:colOff>50800</xdr:colOff>
      <xdr:row>96</xdr:row>
      <xdr:rowOff>52195</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4592300" y="16489269"/>
          <a:ext cx="889000" cy="2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31375</xdr:rowOff>
    </xdr:from>
    <xdr:to>
      <xdr:col>81</xdr:col>
      <xdr:colOff>101600</xdr:colOff>
      <xdr:row>96</xdr:row>
      <xdr:rowOff>132975</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5430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124102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58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52195</xdr:rowOff>
    </xdr:from>
    <xdr:to>
      <xdr:col>76</xdr:col>
      <xdr:colOff>114300</xdr:colOff>
      <xdr:row>96</xdr:row>
      <xdr:rowOff>75856</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flipV="1">
          <a:off x="13703300" y="16511395"/>
          <a:ext cx="889000" cy="2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52699</xdr:rowOff>
    </xdr:from>
    <xdr:to>
      <xdr:col>76</xdr:col>
      <xdr:colOff>165100</xdr:colOff>
      <xdr:row>96</xdr:row>
      <xdr:rowOff>154299</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4541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145426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6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75856</xdr:rowOff>
    </xdr:from>
    <xdr:to>
      <xdr:col>71</xdr:col>
      <xdr:colOff>177800</xdr:colOff>
      <xdr:row>96</xdr:row>
      <xdr:rowOff>90371</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flipV="1">
          <a:off x="12814300" y="16535056"/>
          <a:ext cx="889000" cy="1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45287</xdr:rowOff>
    </xdr:from>
    <xdr:to>
      <xdr:col>72</xdr:col>
      <xdr:colOff>38100</xdr:colOff>
      <xdr:row>96</xdr:row>
      <xdr:rowOff>146887</xdr:rowOff>
    </xdr:to>
    <xdr:sp macro="" textlink="">
      <xdr:nvSpPr>
        <xdr:cNvPr id="716" name="フローチャート: 判断 715">
          <a:extLst>
            <a:ext uri="{FF2B5EF4-FFF2-40B4-BE49-F238E27FC236}">
              <a16:creationId xmlns:a16="http://schemas.microsoft.com/office/drawing/2014/main" id="{00000000-0008-0000-0700-0000CC020000}"/>
            </a:ext>
          </a:extLst>
        </xdr:cNvPr>
        <xdr:cNvSpPr/>
      </xdr:nvSpPr>
      <xdr:spPr>
        <a:xfrm>
          <a:off x="13652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138014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59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37759</xdr:rowOff>
    </xdr:from>
    <xdr:to>
      <xdr:col>67</xdr:col>
      <xdr:colOff>101600</xdr:colOff>
      <xdr:row>96</xdr:row>
      <xdr:rowOff>139359</xdr:rowOff>
    </xdr:to>
    <xdr:sp macro="" textlink="">
      <xdr:nvSpPr>
        <xdr:cNvPr id="718" name="フローチャート: 判断 717">
          <a:extLst>
            <a:ext uri="{FF2B5EF4-FFF2-40B4-BE49-F238E27FC236}">
              <a16:creationId xmlns:a16="http://schemas.microsoft.com/office/drawing/2014/main" id="{00000000-0008-0000-0700-0000CE020000}"/>
            </a:ext>
          </a:extLst>
        </xdr:cNvPr>
        <xdr:cNvSpPr/>
      </xdr:nvSpPr>
      <xdr:spPr>
        <a:xfrm>
          <a:off x="12763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155886</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146083</xdr:rowOff>
    </xdr:from>
    <xdr:to>
      <xdr:col>85</xdr:col>
      <xdr:colOff>177800</xdr:colOff>
      <xdr:row>96</xdr:row>
      <xdr:rowOff>76233</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6268700" y="1643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168960</xdr:rowOff>
    </xdr:from>
    <xdr:ext cx="534377" cy="259045"/>
    <xdr:sp macro="" textlink="">
      <xdr:nvSpPr>
        <xdr:cNvPr id="726" name="公債費該当値テキスト">
          <a:extLst>
            <a:ext uri="{FF2B5EF4-FFF2-40B4-BE49-F238E27FC236}">
              <a16:creationId xmlns:a16="http://schemas.microsoft.com/office/drawing/2014/main" id="{00000000-0008-0000-0700-0000D6020000}"/>
            </a:ext>
          </a:extLst>
        </xdr:cNvPr>
        <xdr:cNvSpPr txBox="1"/>
      </xdr:nvSpPr>
      <xdr:spPr>
        <a:xfrm>
          <a:off x="16370300" y="1628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150719</xdr:rowOff>
    </xdr:from>
    <xdr:to>
      <xdr:col>81</xdr:col>
      <xdr:colOff>101600</xdr:colOff>
      <xdr:row>96</xdr:row>
      <xdr:rowOff>80869</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5430500" y="1643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97396</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5214111" y="1621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1395</xdr:rowOff>
    </xdr:from>
    <xdr:to>
      <xdr:col>76</xdr:col>
      <xdr:colOff>165100</xdr:colOff>
      <xdr:row>96</xdr:row>
      <xdr:rowOff>102995</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4541500" y="164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119522</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4325111" y="1623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25056</xdr:rowOff>
    </xdr:from>
    <xdr:to>
      <xdr:col>72</xdr:col>
      <xdr:colOff>38100</xdr:colOff>
      <xdr:row>96</xdr:row>
      <xdr:rowOff>126656</xdr:rowOff>
    </xdr:to>
    <xdr:sp macro="" textlink="">
      <xdr:nvSpPr>
        <xdr:cNvPr id="731" name="楕円 730">
          <a:extLst>
            <a:ext uri="{FF2B5EF4-FFF2-40B4-BE49-F238E27FC236}">
              <a16:creationId xmlns:a16="http://schemas.microsoft.com/office/drawing/2014/main" id="{00000000-0008-0000-0700-0000DB020000}"/>
            </a:ext>
          </a:extLst>
        </xdr:cNvPr>
        <xdr:cNvSpPr/>
      </xdr:nvSpPr>
      <xdr:spPr>
        <a:xfrm>
          <a:off x="13652500" y="1648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143183</xdr:rowOff>
    </xdr:from>
    <xdr:ext cx="534377"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3436111" y="1625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39571</xdr:rowOff>
    </xdr:from>
    <xdr:to>
      <xdr:col>67</xdr:col>
      <xdr:colOff>101600</xdr:colOff>
      <xdr:row>96</xdr:row>
      <xdr:rowOff>141171</xdr:rowOff>
    </xdr:to>
    <xdr:sp macro="" textlink="">
      <xdr:nvSpPr>
        <xdr:cNvPr id="733" name="楕円 732">
          <a:extLst>
            <a:ext uri="{FF2B5EF4-FFF2-40B4-BE49-F238E27FC236}">
              <a16:creationId xmlns:a16="http://schemas.microsoft.com/office/drawing/2014/main" id="{00000000-0008-0000-0700-0000DD020000}"/>
            </a:ext>
          </a:extLst>
        </xdr:cNvPr>
        <xdr:cNvSpPr/>
      </xdr:nvSpPr>
      <xdr:spPr>
        <a:xfrm>
          <a:off x="12763500" y="1649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132298</xdr:rowOff>
    </xdr:from>
    <xdr:ext cx="534377"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2547111" y="1659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2" name="正方形/長方形 741">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9" name="諸支出金グラフ枠">
          <a:extLst>
            <a:ext uri="{FF2B5EF4-FFF2-40B4-BE49-F238E27FC236}">
              <a16:creationId xmlns:a16="http://schemas.microsoft.com/office/drawing/2014/main" id="{00000000-0008-0000-0700-0000F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44994</xdr:rowOff>
    </xdr:from>
    <xdr:to>
      <xdr:col>116</xdr:col>
      <xdr:colOff>62864</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flipV="1">
          <a:off x="22159595" y="5359944"/>
          <a:ext cx="1269"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135544</xdr:rowOff>
    </xdr:from>
    <xdr:ext cx="249299" cy="259045"/>
    <xdr:sp macro="" textlink="">
      <xdr:nvSpPr>
        <xdr:cNvPr id="761" name="諸支出金最小値テキスト">
          <a:extLst>
            <a:ext uri="{FF2B5EF4-FFF2-40B4-BE49-F238E27FC236}">
              <a16:creationId xmlns:a16="http://schemas.microsoft.com/office/drawing/2014/main" id="{00000000-0008-0000-0700-0000F9020000}"/>
            </a:ext>
          </a:extLst>
        </xdr:cNvPr>
        <xdr:cNvSpPr txBox="1"/>
      </xdr:nvSpPr>
      <xdr:spPr>
        <a:xfrm>
          <a:off x="22212300" y="6822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163121</xdr:rowOff>
    </xdr:from>
    <xdr:ext cx="469744" cy="259045"/>
    <xdr:sp macro="" textlink="">
      <xdr:nvSpPr>
        <xdr:cNvPr id="763" name="諸支出金最大値テキスト">
          <a:extLst>
            <a:ext uri="{FF2B5EF4-FFF2-40B4-BE49-F238E27FC236}">
              <a16:creationId xmlns:a16="http://schemas.microsoft.com/office/drawing/2014/main" id="{00000000-0008-0000-0700-0000FB020000}"/>
            </a:ext>
          </a:extLst>
        </xdr:cNvPr>
        <xdr:cNvSpPr txBox="1"/>
      </xdr:nvSpPr>
      <xdr:spPr>
        <a:xfrm>
          <a:off x="22212300" y="513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44994</xdr:rowOff>
    </xdr:from>
    <xdr:to>
      <xdr:col>116</xdr:col>
      <xdr:colOff>152400</xdr:colOff>
      <xdr:row>31</xdr:row>
      <xdr:rowOff>44994</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22072600" y="535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52994</xdr:rowOff>
    </xdr:from>
    <xdr:ext cx="378565" cy="259045"/>
    <xdr:sp macro="" textlink="">
      <xdr:nvSpPr>
        <xdr:cNvPr id="766" name="諸支出金平均値テキスト">
          <a:extLst>
            <a:ext uri="{FF2B5EF4-FFF2-40B4-BE49-F238E27FC236}">
              <a16:creationId xmlns:a16="http://schemas.microsoft.com/office/drawing/2014/main" id="{00000000-0008-0000-0700-0000FE020000}"/>
            </a:ext>
          </a:extLst>
        </xdr:cNvPr>
        <xdr:cNvSpPr txBox="1"/>
      </xdr:nvSpPr>
      <xdr:spPr>
        <a:xfrm>
          <a:off x="22212300" y="65680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30117</xdr:rowOff>
    </xdr:from>
    <xdr:to>
      <xdr:col>116</xdr:col>
      <xdr:colOff>114300</xdr:colOff>
      <xdr:row>39</xdr:row>
      <xdr:rowOff>131717</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2110700" y="671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38608</xdr:rowOff>
    </xdr:from>
    <xdr:to>
      <xdr:col>112</xdr:col>
      <xdr:colOff>38100</xdr:colOff>
      <xdr:row>39</xdr:row>
      <xdr:rowOff>140208</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21272500" y="672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156735</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66333" y="65003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42037</xdr:rowOff>
    </xdr:from>
    <xdr:to>
      <xdr:col>107</xdr:col>
      <xdr:colOff>101600</xdr:colOff>
      <xdr:row>39</xdr:row>
      <xdr:rowOff>143637</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20383500" y="672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160164</xdr:rowOff>
    </xdr:from>
    <xdr:ext cx="313932"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77333" y="65038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34852</xdr:rowOff>
    </xdr:from>
    <xdr:to>
      <xdr:col>102</xdr:col>
      <xdr:colOff>165100</xdr:colOff>
      <xdr:row>39</xdr:row>
      <xdr:rowOff>136452</xdr:rowOff>
    </xdr:to>
    <xdr:sp macro="" textlink="">
      <xdr:nvSpPr>
        <xdr:cNvPr id="775" name="フローチャート: 判断 774">
          <a:extLst>
            <a:ext uri="{FF2B5EF4-FFF2-40B4-BE49-F238E27FC236}">
              <a16:creationId xmlns:a16="http://schemas.microsoft.com/office/drawing/2014/main" id="{00000000-0008-0000-0700-000007030000}"/>
            </a:ext>
          </a:extLst>
        </xdr:cNvPr>
        <xdr:cNvSpPr/>
      </xdr:nvSpPr>
      <xdr:spPr>
        <a:xfrm>
          <a:off x="19494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152979</xdr:rowOff>
    </xdr:from>
    <xdr:ext cx="313932"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388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43833</xdr:rowOff>
    </xdr:from>
    <xdr:to>
      <xdr:col>98</xdr:col>
      <xdr:colOff>38100</xdr:colOff>
      <xdr:row>39</xdr:row>
      <xdr:rowOff>145433</xdr:rowOff>
    </xdr:to>
    <xdr:sp macro="" textlink="">
      <xdr:nvSpPr>
        <xdr:cNvPr id="777" name="フローチャート: 判断 776">
          <a:extLst>
            <a:ext uri="{FF2B5EF4-FFF2-40B4-BE49-F238E27FC236}">
              <a16:creationId xmlns:a16="http://schemas.microsoft.com/office/drawing/2014/main" id="{00000000-0008-0000-0700-000009030000}"/>
            </a:ext>
          </a:extLst>
        </xdr:cNvPr>
        <xdr:cNvSpPr/>
      </xdr:nvSpPr>
      <xdr:spPr>
        <a:xfrm>
          <a:off x="18605500" y="673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161960</xdr:rowOff>
    </xdr:from>
    <xdr:ext cx="313932"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99333" y="6505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8544</xdr:rowOff>
    </xdr:from>
    <xdr:ext cx="249299" cy="259045"/>
    <xdr:sp macro="" textlink="">
      <xdr:nvSpPr>
        <xdr:cNvPr id="785" name="諸支出金該当値テキスト">
          <a:extLst>
            <a:ext uri="{FF2B5EF4-FFF2-40B4-BE49-F238E27FC236}">
              <a16:creationId xmlns:a16="http://schemas.microsoft.com/office/drawing/2014/main" id="{00000000-0008-0000-0700-000011030000}"/>
            </a:ext>
          </a:extLst>
        </xdr:cNvPr>
        <xdr:cNvSpPr txBox="1"/>
      </xdr:nvSpPr>
      <xdr:spPr>
        <a:xfrm>
          <a:off x="22212300" y="6695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6" name="楕円 785">
          <a:extLst>
            <a:ext uri="{FF2B5EF4-FFF2-40B4-BE49-F238E27FC236}">
              <a16:creationId xmlns:a16="http://schemas.microsoft.com/office/drawing/2014/main" id="{00000000-0008-0000-0700-00001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8" name="楕円 787">
          <a:extLst>
            <a:ext uri="{FF2B5EF4-FFF2-40B4-BE49-F238E27FC236}">
              <a16:creationId xmlns:a16="http://schemas.microsoft.com/office/drawing/2014/main" id="{00000000-0008-0000-0700-00001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90" name="楕円 789">
          <a:extLst>
            <a:ext uri="{FF2B5EF4-FFF2-40B4-BE49-F238E27FC236}">
              <a16:creationId xmlns:a16="http://schemas.microsoft.com/office/drawing/2014/main" id="{00000000-0008-0000-0700-00001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92" name="楕円 791">
          <a:extLst>
            <a:ext uri="{FF2B5EF4-FFF2-40B4-BE49-F238E27FC236}">
              <a16:creationId xmlns:a16="http://schemas.microsoft.com/office/drawing/2014/main" id="{00000000-0008-0000-0700-00001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9" name="正方形/長方形 798">
          <a:extLst>
            <a:ext uri="{FF2B5EF4-FFF2-40B4-BE49-F238E27FC236}">
              <a16:creationId xmlns:a16="http://schemas.microsoft.com/office/drawing/2014/main" id="{00000000-0008-0000-0700-00001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800" name="正方形/長方形 799">
          <a:extLst>
            <a:ext uri="{FF2B5EF4-FFF2-40B4-BE49-F238E27FC236}">
              <a16:creationId xmlns:a16="http://schemas.microsoft.com/office/drawing/2014/main" id="{00000000-0008-0000-0700-00002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1" name="正方形/長方形 800">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8" name="前年度繰上充用金グラフ枠">
          <a:extLst>
            <a:ext uri="{FF2B5EF4-FFF2-40B4-BE49-F238E27FC236}">
              <a16:creationId xmlns:a16="http://schemas.microsoft.com/office/drawing/2014/main" id="{00000000-0008-0000-0700-00002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10" name="前年度繰上充用金最小値テキスト">
          <a:extLst>
            <a:ext uri="{FF2B5EF4-FFF2-40B4-BE49-F238E27FC236}">
              <a16:creationId xmlns:a16="http://schemas.microsoft.com/office/drawing/2014/main" id="{00000000-0008-0000-0700-00002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2" name="前年度繰上充用金最大値テキスト">
          <a:extLst>
            <a:ext uri="{FF2B5EF4-FFF2-40B4-BE49-F238E27FC236}">
              <a16:creationId xmlns:a16="http://schemas.microsoft.com/office/drawing/2014/main" id="{00000000-0008-0000-0700-00002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5" name="前年度繰上充用金平均値テキスト">
          <a:extLst>
            <a:ext uri="{FF2B5EF4-FFF2-40B4-BE49-F238E27FC236}">
              <a16:creationId xmlns:a16="http://schemas.microsoft.com/office/drawing/2014/main" id="{00000000-0008-0000-0700-00002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20" name="直線コネクタ 819">
          <a:extLst>
            <a:ext uri="{FF2B5EF4-FFF2-40B4-BE49-F238E27FC236}">
              <a16:creationId xmlns:a16="http://schemas.microsoft.com/office/drawing/2014/main" id="{00000000-0008-0000-0700-00003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3" name="直線コネクタ 822">
          <a:extLst>
            <a:ext uri="{FF2B5EF4-FFF2-40B4-BE49-F238E27FC236}">
              <a16:creationId xmlns:a16="http://schemas.microsoft.com/office/drawing/2014/main" id="{00000000-0008-0000-0700-00003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4" name="フローチャート: 判断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4" name="前年度繰上充用金該当値テキスト">
          <a:extLst>
            <a:ext uri="{FF2B5EF4-FFF2-40B4-BE49-F238E27FC236}">
              <a16:creationId xmlns:a16="http://schemas.microsoft.com/office/drawing/2014/main" id="{00000000-0008-0000-0700-00004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1" name="楕円 840">
          <a:extLst>
            <a:ext uri="{FF2B5EF4-FFF2-40B4-BE49-F238E27FC236}">
              <a16:creationId xmlns:a16="http://schemas.microsoft.com/office/drawing/2014/main" id="{00000000-0008-0000-0700-00004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3" name="正方形/長方形 842">
          <a:extLst>
            <a:ext uri="{FF2B5EF4-FFF2-40B4-BE49-F238E27FC236}">
              <a16:creationId xmlns:a16="http://schemas.microsoft.com/office/drawing/2014/main" id="{00000000-0008-0000-0700-00004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4" name="正方形/長方形 843">
          <a:extLst>
            <a:ext uri="{FF2B5EF4-FFF2-40B4-BE49-F238E27FC236}">
              <a16:creationId xmlns:a16="http://schemas.microsoft.com/office/drawing/2014/main" id="{00000000-0008-0000-0700-00004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5" name="テキスト ボックス 844">
          <a:extLst>
            <a:ext uri="{FF2B5EF4-FFF2-40B4-BE49-F238E27FC236}">
              <a16:creationId xmlns:a16="http://schemas.microsoft.com/office/drawing/2014/main" id="{00000000-0008-0000-0700-00004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民生費は、子育て世帯への臨時特別給付金等の給付事業が令和３年度限りの事業であったことや、放課後児童クラブの建設が完了したことにより１人あたりコストが</a:t>
          </a:r>
          <a:r>
            <a:rPr kumimoji="1" lang="en-US" altLang="ja-JP" sz="1300">
              <a:latin typeface="ＭＳ Ｐゴシック" panose="020B0600070205080204" pitchFamily="50" charset="-128"/>
              <a:ea typeface="ＭＳ Ｐゴシック" panose="020B0600070205080204" pitchFamily="50" charset="-128"/>
            </a:rPr>
            <a:t>21,592</a:t>
          </a:r>
          <a:r>
            <a:rPr kumimoji="1" lang="ja-JP" altLang="en-US" sz="1300">
              <a:latin typeface="ＭＳ Ｐゴシック" panose="020B0600070205080204" pitchFamily="50" charset="-128"/>
              <a:ea typeface="ＭＳ Ｐゴシック" panose="020B0600070205080204" pitchFamily="50" charset="-128"/>
            </a:rPr>
            <a:t>円減少した。令和４年度から令和５年度にかけて保育所の改築を行っていることや全国的な傾向と同様に社会保障経費の増加等が見込まれるため、引き続き高い水準となる見込みである。また、教育費は、令和元年度から令和３年度にかけて実施した中学校の建設が完了したため、１人あたりコストが</a:t>
          </a:r>
          <a:r>
            <a:rPr kumimoji="1" lang="en-US" altLang="ja-JP" sz="1300">
              <a:latin typeface="ＭＳ Ｐゴシック" panose="020B0600070205080204" pitchFamily="50" charset="-128"/>
              <a:ea typeface="ＭＳ Ｐゴシック" panose="020B0600070205080204" pitchFamily="50" charset="-128"/>
            </a:rPr>
            <a:t>25,461</a:t>
          </a:r>
          <a:r>
            <a:rPr kumimoji="1" lang="ja-JP" altLang="en-US" sz="1300">
              <a:latin typeface="ＭＳ Ｐゴシック" panose="020B0600070205080204" pitchFamily="50" charset="-128"/>
              <a:ea typeface="ＭＳ Ｐゴシック" panose="020B0600070205080204" pitchFamily="50" charset="-128"/>
            </a:rPr>
            <a:t>円減少した。これらの事業に対する地方債の借入を行ったため、公債費についても右肩上がりとなっている。</a:t>
          </a:r>
        </a:p>
        <a:p>
          <a:r>
            <a:rPr kumimoji="1" lang="ja-JP" altLang="en-US" sz="1300">
              <a:latin typeface="ＭＳ Ｐゴシック" panose="020B0600070205080204" pitchFamily="50" charset="-128"/>
              <a:ea typeface="ＭＳ Ｐゴシック" panose="020B0600070205080204" pitchFamily="50" charset="-128"/>
            </a:rPr>
            <a:t>　全体的には類似団体平均と比べて低い水準の項目が多いが、厳しい状況が続く見込みとなっている。今後も適正な運営に努め、経費の抑制を行っていく。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愛媛県松前町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財政調整基金は、地方財政法に基づき法定分の積立てを約３億</a:t>
          </a:r>
          <a:r>
            <a:rPr kumimoji="1" lang="en-US" altLang="ja-JP" sz="1400">
              <a:latin typeface="ＭＳ ゴシック" pitchFamily="49" charset="-128"/>
              <a:ea typeface="ＭＳ ゴシック" pitchFamily="49" charset="-128"/>
            </a:rPr>
            <a:t>7,000</a:t>
          </a:r>
          <a:r>
            <a:rPr kumimoji="1" lang="ja-JP" altLang="en-US" sz="1400">
              <a:latin typeface="ＭＳ ゴシック" pitchFamily="49" charset="-128"/>
              <a:ea typeface="ＭＳ ゴシック" pitchFamily="49" charset="-128"/>
            </a:rPr>
            <a:t>万円行ったため、</a:t>
          </a:r>
          <a:r>
            <a:rPr kumimoji="1" lang="en-US" altLang="ja-JP" sz="1400">
              <a:latin typeface="ＭＳ ゴシック" pitchFamily="49" charset="-128"/>
              <a:ea typeface="ＭＳ ゴシック" pitchFamily="49" charset="-128"/>
            </a:rPr>
            <a:t>4.62</a:t>
          </a:r>
          <a:r>
            <a:rPr kumimoji="1" lang="ja-JP" altLang="en-US" sz="1400">
              <a:latin typeface="ＭＳ ゴシック" pitchFamily="49" charset="-128"/>
              <a:ea typeface="ＭＳ ゴシック" pitchFamily="49" charset="-128"/>
            </a:rPr>
            <a:t>ポイント改善した。</a:t>
          </a:r>
        </a:p>
        <a:p>
          <a:r>
            <a:rPr kumimoji="1" lang="ja-JP" altLang="en-US" sz="1400">
              <a:latin typeface="ＭＳ ゴシック" pitchFamily="49" charset="-128"/>
              <a:ea typeface="ＭＳ ゴシック" pitchFamily="49" charset="-128"/>
            </a:rPr>
            <a:t>　実質単年度収支については、昨年に引き続きプラス値となったため、今後も事務事業の見直しなど行政改革を推進し、健全な財政運営に努めていく。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愛媛県松前町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全ての会計において健全な運営を継続し黒字となっているため、連結実質赤字比率は黒字の状態で推移している。　</a:t>
          </a:r>
        </a:p>
        <a:p>
          <a:r>
            <a:rPr kumimoji="1" lang="ja-JP" altLang="en-US" sz="1400">
              <a:latin typeface="ＭＳ ゴシック" pitchFamily="49" charset="-128"/>
              <a:ea typeface="ＭＳ ゴシック" pitchFamily="49" charset="-128"/>
            </a:rPr>
            <a:t>　今後も健全な運営に努める。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愛媛県松前町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年度に実施した公民館の耐震化に対する地方債や令和元年度臨時財政対策債などの据置期間が終了し、元金償還が開始したことで元利償還金が増加し、実質公債比率の分子が増となっている。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愛媛県松前町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中学校改築や放課後児童クラブの建設が完了したことに伴い新たな地方債の借入れが減少したことや充当可能基金の増加に伴い、将来負担比率の分子が減少した。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愛媛県松前町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令和４年度末の基金全体残高は約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億円となっており、前年度から約３億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財政調整基金が約３億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万円、大規模地震災害対策基金及び公共施設維持管理基金が約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万円ずつ増加したためである。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災害の発生による急な支出や経済状況の変化による収入の減少、今後控えている公共施設の老朽化対策など、今後の財政需要の増大にも適切に対応していけるよう、一定額を確保していく。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土地開発基金　　　　　：公用若しくは公共用に供する土地又は公共の利益のために取得する必要のある土地をあらかじめ取得することにより、事業の円</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滑な執行をはかるための経費</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大規模地震災害対策基金：大規模な地震による災害の予防、応急対策及び復旧等に要する経費並びに国内における大規模な地震による甚大な災害の被災者</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を支援するための経費</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公共施設維持管理基金　：行政財産として管理する建物の維持管理及び更新に関する経費</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地域福祉基金　　　　　：在宅福祉の向上、健康づくり推進及び民間活動の活発化を促進し、松前町の地域福祉の促進を図るための経費</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森林環境譲与税基金　　：木材の利用の促進に関する施策に充てるための経費</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土地開発基金　　　　　：基金の運用から生じた収益を当該基金へ積立てを行った。</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大規模地震災害対策基金：大規模な地震による甚大な災害の被災者を支援等を行えるよう、積立てを行ったため増加した。</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公共施設維持管理基金　：今後の公共施設の維持管理や更新に関する経費に充てるための積立てを行ったため増加した。</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地域福祉基金　　　　　：基金の運用から生じた収益を当該基金へ積立てを行った。</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森林環境譲与税基金　　：国から交付される森林環境譲与税を森林の整備などに利用しながら、森林環境譲与税基金に積立てを行ったため増加した。</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土地開発基金　　　　　：公共若しくは公共用に供する土地又は公共の利益のために取得する必要のある土地をあらかじめ取得すること等について検討する。</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大規模地震災害対策基金：大規模な地震による災害の予防、応急対策及び復旧、国内における大規模な地震による甚大な災害の被災者を支援等を行うため、現金の積立てを行う。</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公共施設維持管理基金　：今後想定される公共施設の長寿命化対策に係る経費の財源とすることを目標に、積立てを続けていく。</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地域福祉基金　　　　　：在宅福祉の向上、健康づくり推進及び民間活動の活発化を促進させるため、社会福祉や児童福祉に関する公共施設の更新や維持管理に要する経費への使用も検討する。</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森林環境譲与税基金　　：木材の利用の促進に関する施策を検討する。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万円となっており、約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万円の取崩しを行ったものの、地方財政法に基づき法定分の積立てを約３億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万円行ったため約３億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災害の発生による急な支出や経済状況の変化による収入の減少など、不測の事態にも対応でき、継続して安定した財政運営ができるよう、財政調整基金残高を確保していく。</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令和４年度末の基金残高は約３憶</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万円となっている。基金の運用から生じた収益を当該基金へ積立てを行った。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経済状況の変化による収入の減少など、不測の事態にも対応でき、継続して安定した財政運営ができるよう、地方債の償還予定を踏まえ、適正な規模の残高を維持していきたい。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83</v>
      </c>
      <c r="C2" s="182"/>
      <c r="D2" s="183"/>
    </row>
    <row r="3" spans="1:119" ht="18.75" customHeight="1" thickBot="1" x14ac:dyDescent="0.2">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12385985</v>
      </c>
      <c r="BO4" s="449"/>
      <c r="BP4" s="449"/>
      <c r="BQ4" s="449"/>
      <c r="BR4" s="449"/>
      <c r="BS4" s="449"/>
      <c r="BT4" s="449"/>
      <c r="BU4" s="450"/>
      <c r="BV4" s="448">
        <v>13575925</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8.8000000000000007</v>
      </c>
      <c r="CU4" s="589"/>
      <c r="CV4" s="589"/>
      <c r="CW4" s="589"/>
      <c r="CX4" s="589"/>
      <c r="CY4" s="589"/>
      <c r="CZ4" s="589"/>
      <c r="DA4" s="590"/>
      <c r="DB4" s="588">
        <v>10</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11732777</v>
      </c>
      <c r="BO5" s="420"/>
      <c r="BP5" s="420"/>
      <c r="BQ5" s="420"/>
      <c r="BR5" s="420"/>
      <c r="BS5" s="420"/>
      <c r="BT5" s="420"/>
      <c r="BU5" s="421"/>
      <c r="BV5" s="419">
        <v>12825451</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84.1</v>
      </c>
      <c r="CU5" s="417"/>
      <c r="CV5" s="417"/>
      <c r="CW5" s="417"/>
      <c r="CX5" s="417"/>
      <c r="CY5" s="417"/>
      <c r="CZ5" s="417"/>
      <c r="DA5" s="418"/>
      <c r="DB5" s="416">
        <v>79.2</v>
      </c>
      <c r="DC5" s="417"/>
      <c r="DD5" s="417"/>
      <c r="DE5" s="417"/>
      <c r="DF5" s="417"/>
      <c r="DG5" s="417"/>
      <c r="DH5" s="417"/>
      <c r="DI5" s="418"/>
    </row>
    <row r="6" spans="1:119" ht="18.75" customHeight="1" x14ac:dyDescent="0.15">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96</v>
      </c>
      <c r="AV6" s="478"/>
      <c r="AW6" s="478"/>
      <c r="AX6" s="478"/>
      <c r="AY6" s="433" t="s">
        <v>104</v>
      </c>
      <c r="AZ6" s="434"/>
      <c r="BA6" s="434"/>
      <c r="BB6" s="434"/>
      <c r="BC6" s="434"/>
      <c r="BD6" s="434"/>
      <c r="BE6" s="434"/>
      <c r="BF6" s="434"/>
      <c r="BG6" s="434"/>
      <c r="BH6" s="434"/>
      <c r="BI6" s="434"/>
      <c r="BJ6" s="434"/>
      <c r="BK6" s="434"/>
      <c r="BL6" s="434"/>
      <c r="BM6" s="435"/>
      <c r="BN6" s="419">
        <v>653208</v>
      </c>
      <c r="BO6" s="420"/>
      <c r="BP6" s="420"/>
      <c r="BQ6" s="420"/>
      <c r="BR6" s="420"/>
      <c r="BS6" s="420"/>
      <c r="BT6" s="420"/>
      <c r="BU6" s="421"/>
      <c r="BV6" s="419">
        <v>750474</v>
      </c>
      <c r="BW6" s="420"/>
      <c r="BX6" s="420"/>
      <c r="BY6" s="420"/>
      <c r="BZ6" s="420"/>
      <c r="CA6" s="420"/>
      <c r="CB6" s="420"/>
      <c r="CC6" s="421"/>
      <c r="CD6" s="459" t="s">
        <v>105</v>
      </c>
      <c r="CE6" s="379"/>
      <c r="CF6" s="379"/>
      <c r="CG6" s="379"/>
      <c r="CH6" s="379"/>
      <c r="CI6" s="379"/>
      <c r="CJ6" s="379"/>
      <c r="CK6" s="379"/>
      <c r="CL6" s="379"/>
      <c r="CM6" s="379"/>
      <c r="CN6" s="379"/>
      <c r="CO6" s="379"/>
      <c r="CP6" s="379"/>
      <c r="CQ6" s="379"/>
      <c r="CR6" s="379"/>
      <c r="CS6" s="460"/>
      <c r="CT6" s="562">
        <v>86.2</v>
      </c>
      <c r="CU6" s="563"/>
      <c r="CV6" s="563"/>
      <c r="CW6" s="563"/>
      <c r="CX6" s="563"/>
      <c r="CY6" s="563"/>
      <c r="CZ6" s="563"/>
      <c r="DA6" s="564"/>
      <c r="DB6" s="562">
        <v>86.5</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106</v>
      </c>
      <c r="AN7" s="376"/>
      <c r="AO7" s="376"/>
      <c r="AP7" s="376"/>
      <c r="AQ7" s="376"/>
      <c r="AR7" s="376"/>
      <c r="AS7" s="376"/>
      <c r="AT7" s="377"/>
      <c r="AU7" s="477" t="s">
        <v>96</v>
      </c>
      <c r="AV7" s="478"/>
      <c r="AW7" s="478"/>
      <c r="AX7" s="478"/>
      <c r="AY7" s="433" t="s">
        <v>107</v>
      </c>
      <c r="AZ7" s="434"/>
      <c r="BA7" s="434"/>
      <c r="BB7" s="434"/>
      <c r="BC7" s="434"/>
      <c r="BD7" s="434"/>
      <c r="BE7" s="434"/>
      <c r="BF7" s="434"/>
      <c r="BG7" s="434"/>
      <c r="BH7" s="434"/>
      <c r="BI7" s="434"/>
      <c r="BJ7" s="434"/>
      <c r="BK7" s="434"/>
      <c r="BL7" s="434"/>
      <c r="BM7" s="435"/>
      <c r="BN7" s="419">
        <v>24651</v>
      </c>
      <c r="BO7" s="420"/>
      <c r="BP7" s="420"/>
      <c r="BQ7" s="420"/>
      <c r="BR7" s="420"/>
      <c r="BS7" s="420"/>
      <c r="BT7" s="420"/>
      <c r="BU7" s="421"/>
      <c r="BV7" s="419">
        <v>12490</v>
      </c>
      <c r="BW7" s="420"/>
      <c r="BX7" s="420"/>
      <c r="BY7" s="420"/>
      <c r="BZ7" s="420"/>
      <c r="CA7" s="420"/>
      <c r="CB7" s="420"/>
      <c r="CC7" s="421"/>
      <c r="CD7" s="459" t="s">
        <v>108</v>
      </c>
      <c r="CE7" s="379"/>
      <c r="CF7" s="379"/>
      <c r="CG7" s="379"/>
      <c r="CH7" s="379"/>
      <c r="CI7" s="379"/>
      <c r="CJ7" s="379"/>
      <c r="CK7" s="379"/>
      <c r="CL7" s="379"/>
      <c r="CM7" s="379"/>
      <c r="CN7" s="379"/>
      <c r="CO7" s="379"/>
      <c r="CP7" s="379"/>
      <c r="CQ7" s="379"/>
      <c r="CR7" s="379"/>
      <c r="CS7" s="460"/>
      <c r="CT7" s="419">
        <v>7144827</v>
      </c>
      <c r="CU7" s="420"/>
      <c r="CV7" s="420"/>
      <c r="CW7" s="420"/>
      <c r="CX7" s="420"/>
      <c r="CY7" s="420"/>
      <c r="CZ7" s="420"/>
      <c r="DA7" s="421"/>
      <c r="DB7" s="419">
        <v>7402550</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109</v>
      </c>
      <c r="AN8" s="376"/>
      <c r="AO8" s="376"/>
      <c r="AP8" s="376"/>
      <c r="AQ8" s="376"/>
      <c r="AR8" s="376"/>
      <c r="AS8" s="376"/>
      <c r="AT8" s="377"/>
      <c r="AU8" s="477" t="s">
        <v>96</v>
      </c>
      <c r="AV8" s="478"/>
      <c r="AW8" s="478"/>
      <c r="AX8" s="478"/>
      <c r="AY8" s="433" t="s">
        <v>110</v>
      </c>
      <c r="AZ8" s="434"/>
      <c r="BA8" s="434"/>
      <c r="BB8" s="434"/>
      <c r="BC8" s="434"/>
      <c r="BD8" s="434"/>
      <c r="BE8" s="434"/>
      <c r="BF8" s="434"/>
      <c r="BG8" s="434"/>
      <c r="BH8" s="434"/>
      <c r="BI8" s="434"/>
      <c r="BJ8" s="434"/>
      <c r="BK8" s="434"/>
      <c r="BL8" s="434"/>
      <c r="BM8" s="435"/>
      <c r="BN8" s="419">
        <v>628557</v>
      </c>
      <c r="BO8" s="420"/>
      <c r="BP8" s="420"/>
      <c r="BQ8" s="420"/>
      <c r="BR8" s="420"/>
      <c r="BS8" s="420"/>
      <c r="BT8" s="420"/>
      <c r="BU8" s="421"/>
      <c r="BV8" s="419">
        <v>737984</v>
      </c>
      <c r="BW8" s="420"/>
      <c r="BX8" s="420"/>
      <c r="BY8" s="420"/>
      <c r="BZ8" s="420"/>
      <c r="CA8" s="420"/>
      <c r="CB8" s="420"/>
      <c r="CC8" s="421"/>
      <c r="CD8" s="459" t="s">
        <v>111</v>
      </c>
      <c r="CE8" s="379"/>
      <c r="CF8" s="379"/>
      <c r="CG8" s="379"/>
      <c r="CH8" s="379"/>
      <c r="CI8" s="379"/>
      <c r="CJ8" s="379"/>
      <c r="CK8" s="379"/>
      <c r="CL8" s="379"/>
      <c r="CM8" s="379"/>
      <c r="CN8" s="379"/>
      <c r="CO8" s="379"/>
      <c r="CP8" s="379"/>
      <c r="CQ8" s="379"/>
      <c r="CR8" s="379"/>
      <c r="CS8" s="460"/>
      <c r="CT8" s="522">
        <v>0.72</v>
      </c>
      <c r="CU8" s="523"/>
      <c r="CV8" s="523"/>
      <c r="CW8" s="523"/>
      <c r="CX8" s="523"/>
      <c r="CY8" s="523"/>
      <c r="CZ8" s="523"/>
      <c r="DA8" s="524"/>
      <c r="DB8" s="522">
        <v>0.75</v>
      </c>
      <c r="DC8" s="523"/>
      <c r="DD8" s="523"/>
      <c r="DE8" s="523"/>
      <c r="DF8" s="523"/>
      <c r="DG8" s="523"/>
      <c r="DH8" s="523"/>
      <c r="DI8" s="524"/>
    </row>
    <row r="9" spans="1:119" ht="18.75" customHeight="1" thickBot="1" x14ac:dyDescent="0.2">
      <c r="A9" s="181"/>
      <c r="B9" s="551" t="s">
        <v>112</v>
      </c>
      <c r="C9" s="552"/>
      <c r="D9" s="552"/>
      <c r="E9" s="552"/>
      <c r="F9" s="552"/>
      <c r="G9" s="552"/>
      <c r="H9" s="552"/>
      <c r="I9" s="552"/>
      <c r="J9" s="552"/>
      <c r="K9" s="470"/>
      <c r="L9" s="553" t="s">
        <v>113</v>
      </c>
      <c r="M9" s="554"/>
      <c r="N9" s="554"/>
      <c r="O9" s="554"/>
      <c r="P9" s="554"/>
      <c r="Q9" s="555"/>
      <c r="R9" s="556">
        <v>29630</v>
      </c>
      <c r="S9" s="557"/>
      <c r="T9" s="557"/>
      <c r="U9" s="557"/>
      <c r="V9" s="558"/>
      <c r="W9" s="488" t="s">
        <v>114</v>
      </c>
      <c r="X9" s="489"/>
      <c r="Y9" s="489"/>
      <c r="Z9" s="489"/>
      <c r="AA9" s="489"/>
      <c r="AB9" s="489"/>
      <c r="AC9" s="489"/>
      <c r="AD9" s="489"/>
      <c r="AE9" s="489"/>
      <c r="AF9" s="489"/>
      <c r="AG9" s="489"/>
      <c r="AH9" s="489"/>
      <c r="AI9" s="489"/>
      <c r="AJ9" s="489"/>
      <c r="AK9" s="489"/>
      <c r="AL9" s="559"/>
      <c r="AM9" s="476" t="s">
        <v>115</v>
      </c>
      <c r="AN9" s="376"/>
      <c r="AO9" s="376"/>
      <c r="AP9" s="376"/>
      <c r="AQ9" s="376"/>
      <c r="AR9" s="376"/>
      <c r="AS9" s="376"/>
      <c r="AT9" s="377"/>
      <c r="AU9" s="477" t="s">
        <v>116</v>
      </c>
      <c r="AV9" s="478"/>
      <c r="AW9" s="478"/>
      <c r="AX9" s="478"/>
      <c r="AY9" s="433" t="s">
        <v>117</v>
      </c>
      <c r="AZ9" s="434"/>
      <c r="BA9" s="434"/>
      <c r="BB9" s="434"/>
      <c r="BC9" s="434"/>
      <c r="BD9" s="434"/>
      <c r="BE9" s="434"/>
      <c r="BF9" s="434"/>
      <c r="BG9" s="434"/>
      <c r="BH9" s="434"/>
      <c r="BI9" s="434"/>
      <c r="BJ9" s="434"/>
      <c r="BK9" s="434"/>
      <c r="BL9" s="434"/>
      <c r="BM9" s="435"/>
      <c r="BN9" s="419">
        <v>-109427</v>
      </c>
      <c r="BO9" s="420"/>
      <c r="BP9" s="420"/>
      <c r="BQ9" s="420"/>
      <c r="BR9" s="420"/>
      <c r="BS9" s="420"/>
      <c r="BT9" s="420"/>
      <c r="BU9" s="421"/>
      <c r="BV9" s="419">
        <v>329990</v>
      </c>
      <c r="BW9" s="420"/>
      <c r="BX9" s="420"/>
      <c r="BY9" s="420"/>
      <c r="BZ9" s="420"/>
      <c r="CA9" s="420"/>
      <c r="CB9" s="420"/>
      <c r="CC9" s="421"/>
      <c r="CD9" s="459" t="s">
        <v>118</v>
      </c>
      <c r="CE9" s="379"/>
      <c r="CF9" s="379"/>
      <c r="CG9" s="379"/>
      <c r="CH9" s="379"/>
      <c r="CI9" s="379"/>
      <c r="CJ9" s="379"/>
      <c r="CK9" s="379"/>
      <c r="CL9" s="379"/>
      <c r="CM9" s="379"/>
      <c r="CN9" s="379"/>
      <c r="CO9" s="379"/>
      <c r="CP9" s="379"/>
      <c r="CQ9" s="379"/>
      <c r="CR9" s="379"/>
      <c r="CS9" s="460"/>
      <c r="CT9" s="416">
        <v>12.3</v>
      </c>
      <c r="CU9" s="417"/>
      <c r="CV9" s="417"/>
      <c r="CW9" s="417"/>
      <c r="CX9" s="417"/>
      <c r="CY9" s="417"/>
      <c r="CZ9" s="417"/>
      <c r="DA9" s="418"/>
      <c r="DB9" s="416">
        <v>12.5</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119</v>
      </c>
      <c r="M10" s="376"/>
      <c r="N10" s="376"/>
      <c r="O10" s="376"/>
      <c r="P10" s="376"/>
      <c r="Q10" s="377"/>
      <c r="R10" s="372">
        <v>30064</v>
      </c>
      <c r="S10" s="373"/>
      <c r="T10" s="373"/>
      <c r="U10" s="373"/>
      <c r="V10" s="432"/>
      <c r="W10" s="560"/>
      <c r="X10" s="370"/>
      <c r="Y10" s="370"/>
      <c r="Z10" s="370"/>
      <c r="AA10" s="370"/>
      <c r="AB10" s="370"/>
      <c r="AC10" s="370"/>
      <c r="AD10" s="370"/>
      <c r="AE10" s="370"/>
      <c r="AF10" s="370"/>
      <c r="AG10" s="370"/>
      <c r="AH10" s="370"/>
      <c r="AI10" s="370"/>
      <c r="AJ10" s="370"/>
      <c r="AK10" s="370"/>
      <c r="AL10" s="561"/>
      <c r="AM10" s="476" t="s">
        <v>120</v>
      </c>
      <c r="AN10" s="376"/>
      <c r="AO10" s="376"/>
      <c r="AP10" s="376"/>
      <c r="AQ10" s="376"/>
      <c r="AR10" s="376"/>
      <c r="AS10" s="376"/>
      <c r="AT10" s="377"/>
      <c r="AU10" s="477" t="s">
        <v>121</v>
      </c>
      <c r="AV10" s="478"/>
      <c r="AW10" s="478"/>
      <c r="AX10" s="478"/>
      <c r="AY10" s="433" t="s">
        <v>122</v>
      </c>
      <c r="AZ10" s="434"/>
      <c r="BA10" s="434"/>
      <c r="BB10" s="434"/>
      <c r="BC10" s="434"/>
      <c r="BD10" s="434"/>
      <c r="BE10" s="434"/>
      <c r="BF10" s="434"/>
      <c r="BG10" s="434"/>
      <c r="BH10" s="434"/>
      <c r="BI10" s="434"/>
      <c r="BJ10" s="434"/>
      <c r="BK10" s="434"/>
      <c r="BL10" s="434"/>
      <c r="BM10" s="435"/>
      <c r="BN10" s="419">
        <v>369005</v>
      </c>
      <c r="BO10" s="420"/>
      <c r="BP10" s="420"/>
      <c r="BQ10" s="420"/>
      <c r="BR10" s="420"/>
      <c r="BS10" s="420"/>
      <c r="BT10" s="420"/>
      <c r="BU10" s="421"/>
      <c r="BV10" s="419">
        <v>204009</v>
      </c>
      <c r="BW10" s="420"/>
      <c r="BX10" s="420"/>
      <c r="BY10" s="420"/>
      <c r="BZ10" s="420"/>
      <c r="CA10" s="420"/>
      <c r="CB10" s="420"/>
      <c r="CC10" s="421"/>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124</v>
      </c>
      <c r="M11" s="381"/>
      <c r="N11" s="381"/>
      <c r="O11" s="381"/>
      <c r="P11" s="381"/>
      <c r="Q11" s="382"/>
      <c r="R11" s="548" t="s">
        <v>125</v>
      </c>
      <c r="S11" s="549"/>
      <c r="T11" s="549"/>
      <c r="U11" s="549"/>
      <c r="V11" s="550"/>
      <c r="W11" s="560"/>
      <c r="X11" s="370"/>
      <c r="Y11" s="370"/>
      <c r="Z11" s="370"/>
      <c r="AA11" s="370"/>
      <c r="AB11" s="370"/>
      <c r="AC11" s="370"/>
      <c r="AD11" s="370"/>
      <c r="AE11" s="370"/>
      <c r="AF11" s="370"/>
      <c r="AG11" s="370"/>
      <c r="AH11" s="370"/>
      <c r="AI11" s="370"/>
      <c r="AJ11" s="370"/>
      <c r="AK11" s="370"/>
      <c r="AL11" s="561"/>
      <c r="AM11" s="476" t="s">
        <v>126</v>
      </c>
      <c r="AN11" s="376"/>
      <c r="AO11" s="376"/>
      <c r="AP11" s="376"/>
      <c r="AQ11" s="376"/>
      <c r="AR11" s="376"/>
      <c r="AS11" s="376"/>
      <c r="AT11" s="377"/>
      <c r="AU11" s="477" t="s">
        <v>96</v>
      </c>
      <c r="AV11" s="478"/>
      <c r="AW11" s="478"/>
      <c r="AX11" s="478"/>
      <c r="AY11" s="433" t="s">
        <v>127</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128</v>
      </c>
      <c r="CE11" s="379"/>
      <c r="CF11" s="379"/>
      <c r="CG11" s="379"/>
      <c r="CH11" s="379"/>
      <c r="CI11" s="379"/>
      <c r="CJ11" s="379"/>
      <c r="CK11" s="379"/>
      <c r="CL11" s="379"/>
      <c r="CM11" s="379"/>
      <c r="CN11" s="379"/>
      <c r="CO11" s="379"/>
      <c r="CP11" s="379"/>
      <c r="CQ11" s="379"/>
      <c r="CR11" s="379"/>
      <c r="CS11" s="460"/>
      <c r="CT11" s="522" t="s">
        <v>129</v>
      </c>
      <c r="CU11" s="523"/>
      <c r="CV11" s="523"/>
      <c r="CW11" s="523"/>
      <c r="CX11" s="523"/>
      <c r="CY11" s="523"/>
      <c r="CZ11" s="523"/>
      <c r="DA11" s="524"/>
      <c r="DB11" s="522" t="s">
        <v>130</v>
      </c>
      <c r="DC11" s="523"/>
      <c r="DD11" s="523"/>
      <c r="DE11" s="523"/>
      <c r="DF11" s="523"/>
      <c r="DG11" s="523"/>
      <c r="DH11" s="523"/>
      <c r="DI11" s="524"/>
    </row>
    <row r="12" spans="1:119" ht="18.75" customHeight="1" x14ac:dyDescent="0.15">
      <c r="A12" s="181"/>
      <c r="B12" s="525" t="s">
        <v>131</v>
      </c>
      <c r="C12" s="526"/>
      <c r="D12" s="526"/>
      <c r="E12" s="526"/>
      <c r="F12" s="526"/>
      <c r="G12" s="526"/>
      <c r="H12" s="526"/>
      <c r="I12" s="526"/>
      <c r="J12" s="526"/>
      <c r="K12" s="527"/>
      <c r="L12" s="534" t="s">
        <v>132</v>
      </c>
      <c r="M12" s="535"/>
      <c r="N12" s="535"/>
      <c r="O12" s="535"/>
      <c r="P12" s="535"/>
      <c r="Q12" s="536"/>
      <c r="R12" s="537">
        <v>30364</v>
      </c>
      <c r="S12" s="538"/>
      <c r="T12" s="538"/>
      <c r="U12" s="538"/>
      <c r="V12" s="539"/>
      <c r="W12" s="540" t="s">
        <v>1</v>
      </c>
      <c r="X12" s="478"/>
      <c r="Y12" s="478"/>
      <c r="Z12" s="478"/>
      <c r="AA12" s="478"/>
      <c r="AB12" s="541"/>
      <c r="AC12" s="542" t="s">
        <v>133</v>
      </c>
      <c r="AD12" s="543"/>
      <c r="AE12" s="543"/>
      <c r="AF12" s="543"/>
      <c r="AG12" s="544"/>
      <c r="AH12" s="542" t="s">
        <v>134</v>
      </c>
      <c r="AI12" s="543"/>
      <c r="AJ12" s="543"/>
      <c r="AK12" s="543"/>
      <c r="AL12" s="545"/>
      <c r="AM12" s="476" t="s">
        <v>135</v>
      </c>
      <c r="AN12" s="376"/>
      <c r="AO12" s="376"/>
      <c r="AP12" s="376"/>
      <c r="AQ12" s="376"/>
      <c r="AR12" s="376"/>
      <c r="AS12" s="376"/>
      <c r="AT12" s="377"/>
      <c r="AU12" s="477" t="s">
        <v>136</v>
      </c>
      <c r="AV12" s="478"/>
      <c r="AW12" s="478"/>
      <c r="AX12" s="478"/>
      <c r="AY12" s="433" t="s">
        <v>137</v>
      </c>
      <c r="AZ12" s="434"/>
      <c r="BA12" s="434"/>
      <c r="BB12" s="434"/>
      <c r="BC12" s="434"/>
      <c r="BD12" s="434"/>
      <c r="BE12" s="434"/>
      <c r="BF12" s="434"/>
      <c r="BG12" s="434"/>
      <c r="BH12" s="434"/>
      <c r="BI12" s="434"/>
      <c r="BJ12" s="434"/>
      <c r="BK12" s="434"/>
      <c r="BL12" s="434"/>
      <c r="BM12" s="435"/>
      <c r="BN12" s="419">
        <v>64098</v>
      </c>
      <c r="BO12" s="420"/>
      <c r="BP12" s="420"/>
      <c r="BQ12" s="420"/>
      <c r="BR12" s="420"/>
      <c r="BS12" s="420"/>
      <c r="BT12" s="420"/>
      <c r="BU12" s="421"/>
      <c r="BV12" s="419">
        <v>55988</v>
      </c>
      <c r="BW12" s="420"/>
      <c r="BX12" s="420"/>
      <c r="BY12" s="420"/>
      <c r="BZ12" s="420"/>
      <c r="CA12" s="420"/>
      <c r="CB12" s="420"/>
      <c r="CC12" s="421"/>
      <c r="CD12" s="459" t="s">
        <v>138</v>
      </c>
      <c r="CE12" s="379"/>
      <c r="CF12" s="379"/>
      <c r="CG12" s="379"/>
      <c r="CH12" s="379"/>
      <c r="CI12" s="379"/>
      <c r="CJ12" s="379"/>
      <c r="CK12" s="379"/>
      <c r="CL12" s="379"/>
      <c r="CM12" s="379"/>
      <c r="CN12" s="379"/>
      <c r="CO12" s="379"/>
      <c r="CP12" s="379"/>
      <c r="CQ12" s="379"/>
      <c r="CR12" s="379"/>
      <c r="CS12" s="460"/>
      <c r="CT12" s="522" t="s">
        <v>139</v>
      </c>
      <c r="CU12" s="523"/>
      <c r="CV12" s="523"/>
      <c r="CW12" s="523"/>
      <c r="CX12" s="523"/>
      <c r="CY12" s="523"/>
      <c r="CZ12" s="523"/>
      <c r="DA12" s="524"/>
      <c r="DB12" s="522" t="s">
        <v>139</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140</v>
      </c>
      <c r="N13" s="504"/>
      <c r="O13" s="504"/>
      <c r="P13" s="504"/>
      <c r="Q13" s="505"/>
      <c r="R13" s="506">
        <v>30118</v>
      </c>
      <c r="S13" s="507"/>
      <c r="T13" s="507"/>
      <c r="U13" s="507"/>
      <c r="V13" s="508"/>
      <c r="W13" s="509" t="s">
        <v>141</v>
      </c>
      <c r="X13" s="405"/>
      <c r="Y13" s="405"/>
      <c r="Z13" s="405"/>
      <c r="AA13" s="405"/>
      <c r="AB13" s="406"/>
      <c r="AC13" s="372">
        <v>680</v>
      </c>
      <c r="AD13" s="373"/>
      <c r="AE13" s="373"/>
      <c r="AF13" s="373"/>
      <c r="AG13" s="374"/>
      <c r="AH13" s="372">
        <v>781</v>
      </c>
      <c r="AI13" s="373"/>
      <c r="AJ13" s="373"/>
      <c r="AK13" s="373"/>
      <c r="AL13" s="432"/>
      <c r="AM13" s="476" t="s">
        <v>142</v>
      </c>
      <c r="AN13" s="376"/>
      <c r="AO13" s="376"/>
      <c r="AP13" s="376"/>
      <c r="AQ13" s="376"/>
      <c r="AR13" s="376"/>
      <c r="AS13" s="376"/>
      <c r="AT13" s="377"/>
      <c r="AU13" s="477" t="s">
        <v>143</v>
      </c>
      <c r="AV13" s="478"/>
      <c r="AW13" s="478"/>
      <c r="AX13" s="478"/>
      <c r="AY13" s="433" t="s">
        <v>144</v>
      </c>
      <c r="AZ13" s="434"/>
      <c r="BA13" s="434"/>
      <c r="BB13" s="434"/>
      <c r="BC13" s="434"/>
      <c r="BD13" s="434"/>
      <c r="BE13" s="434"/>
      <c r="BF13" s="434"/>
      <c r="BG13" s="434"/>
      <c r="BH13" s="434"/>
      <c r="BI13" s="434"/>
      <c r="BJ13" s="434"/>
      <c r="BK13" s="434"/>
      <c r="BL13" s="434"/>
      <c r="BM13" s="435"/>
      <c r="BN13" s="419">
        <v>195480</v>
      </c>
      <c r="BO13" s="420"/>
      <c r="BP13" s="420"/>
      <c r="BQ13" s="420"/>
      <c r="BR13" s="420"/>
      <c r="BS13" s="420"/>
      <c r="BT13" s="420"/>
      <c r="BU13" s="421"/>
      <c r="BV13" s="419">
        <v>478011</v>
      </c>
      <c r="BW13" s="420"/>
      <c r="BX13" s="420"/>
      <c r="BY13" s="420"/>
      <c r="BZ13" s="420"/>
      <c r="CA13" s="420"/>
      <c r="CB13" s="420"/>
      <c r="CC13" s="421"/>
      <c r="CD13" s="459" t="s">
        <v>145</v>
      </c>
      <c r="CE13" s="379"/>
      <c r="CF13" s="379"/>
      <c r="CG13" s="379"/>
      <c r="CH13" s="379"/>
      <c r="CI13" s="379"/>
      <c r="CJ13" s="379"/>
      <c r="CK13" s="379"/>
      <c r="CL13" s="379"/>
      <c r="CM13" s="379"/>
      <c r="CN13" s="379"/>
      <c r="CO13" s="379"/>
      <c r="CP13" s="379"/>
      <c r="CQ13" s="379"/>
      <c r="CR13" s="379"/>
      <c r="CS13" s="460"/>
      <c r="CT13" s="416">
        <v>9.4</v>
      </c>
      <c r="CU13" s="417"/>
      <c r="CV13" s="417"/>
      <c r="CW13" s="417"/>
      <c r="CX13" s="417"/>
      <c r="CY13" s="417"/>
      <c r="CZ13" s="417"/>
      <c r="DA13" s="418"/>
      <c r="DB13" s="416">
        <v>8.9</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146</v>
      </c>
      <c r="M14" s="546"/>
      <c r="N14" s="546"/>
      <c r="O14" s="546"/>
      <c r="P14" s="546"/>
      <c r="Q14" s="547"/>
      <c r="R14" s="506">
        <v>30430</v>
      </c>
      <c r="S14" s="507"/>
      <c r="T14" s="507"/>
      <c r="U14" s="507"/>
      <c r="V14" s="508"/>
      <c r="W14" s="510"/>
      <c r="X14" s="408"/>
      <c r="Y14" s="408"/>
      <c r="Z14" s="408"/>
      <c r="AA14" s="408"/>
      <c r="AB14" s="409"/>
      <c r="AC14" s="499">
        <v>4.9000000000000004</v>
      </c>
      <c r="AD14" s="500"/>
      <c r="AE14" s="500"/>
      <c r="AF14" s="500"/>
      <c r="AG14" s="501"/>
      <c r="AH14" s="499">
        <v>5.7</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147</v>
      </c>
      <c r="CE14" s="457"/>
      <c r="CF14" s="457"/>
      <c r="CG14" s="457"/>
      <c r="CH14" s="457"/>
      <c r="CI14" s="457"/>
      <c r="CJ14" s="457"/>
      <c r="CK14" s="457"/>
      <c r="CL14" s="457"/>
      <c r="CM14" s="457"/>
      <c r="CN14" s="457"/>
      <c r="CO14" s="457"/>
      <c r="CP14" s="457"/>
      <c r="CQ14" s="457"/>
      <c r="CR14" s="457"/>
      <c r="CS14" s="458"/>
      <c r="CT14" s="516">
        <v>74</v>
      </c>
      <c r="CU14" s="517"/>
      <c r="CV14" s="517"/>
      <c r="CW14" s="517"/>
      <c r="CX14" s="517"/>
      <c r="CY14" s="517"/>
      <c r="CZ14" s="517"/>
      <c r="DA14" s="518"/>
      <c r="DB14" s="516">
        <v>78.099999999999994</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140</v>
      </c>
      <c r="N15" s="504"/>
      <c r="O15" s="504"/>
      <c r="P15" s="504"/>
      <c r="Q15" s="505"/>
      <c r="R15" s="506">
        <v>30235</v>
      </c>
      <c r="S15" s="507"/>
      <c r="T15" s="507"/>
      <c r="U15" s="507"/>
      <c r="V15" s="508"/>
      <c r="W15" s="509" t="s">
        <v>148</v>
      </c>
      <c r="X15" s="405"/>
      <c r="Y15" s="405"/>
      <c r="Z15" s="405"/>
      <c r="AA15" s="405"/>
      <c r="AB15" s="406"/>
      <c r="AC15" s="372">
        <v>3611</v>
      </c>
      <c r="AD15" s="373"/>
      <c r="AE15" s="373"/>
      <c r="AF15" s="373"/>
      <c r="AG15" s="374"/>
      <c r="AH15" s="372">
        <v>3663</v>
      </c>
      <c r="AI15" s="373"/>
      <c r="AJ15" s="373"/>
      <c r="AK15" s="373"/>
      <c r="AL15" s="432"/>
      <c r="AM15" s="476"/>
      <c r="AN15" s="376"/>
      <c r="AO15" s="376"/>
      <c r="AP15" s="376"/>
      <c r="AQ15" s="376"/>
      <c r="AR15" s="376"/>
      <c r="AS15" s="376"/>
      <c r="AT15" s="377"/>
      <c r="AU15" s="477"/>
      <c r="AV15" s="478"/>
      <c r="AW15" s="478"/>
      <c r="AX15" s="478"/>
      <c r="AY15" s="445" t="s">
        <v>149</v>
      </c>
      <c r="AZ15" s="446"/>
      <c r="BA15" s="446"/>
      <c r="BB15" s="446"/>
      <c r="BC15" s="446"/>
      <c r="BD15" s="446"/>
      <c r="BE15" s="446"/>
      <c r="BF15" s="446"/>
      <c r="BG15" s="446"/>
      <c r="BH15" s="446"/>
      <c r="BI15" s="446"/>
      <c r="BJ15" s="446"/>
      <c r="BK15" s="446"/>
      <c r="BL15" s="446"/>
      <c r="BM15" s="447"/>
      <c r="BN15" s="448">
        <v>4104395</v>
      </c>
      <c r="BO15" s="449"/>
      <c r="BP15" s="449"/>
      <c r="BQ15" s="449"/>
      <c r="BR15" s="449"/>
      <c r="BS15" s="449"/>
      <c r="BT15" s="449"/>
      <c r="BU15" s="450"/>
      <c r="BV15" s="448">
        <v>3993622</v>
      </c>
      <c r="BW15" s="449"/>
      <c r="BX15" s="449"/>
      <c r="BY15" s="449"/>
      <c r="BZ15" s="449"/>
      <c r="CA15" s="449"/>
      <c r="CB15" s="449"/>
      <c r="CC15" s="450"/>
      <c r="CD15" s="519" t="s">
        <v>150</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151</v>
      </c>
      <c r="M16" s="494"/>
      <c r="N16" s="494"/>
      <c r="O16" s="494"/>
      <c r="P16" s="494"/>
      <c r="Q16" s="495"/>
      <c r="R16" s="496" t="s">
        <v>152</v>
      </c>
      <c r="S16" s="497"/>
      <c r="T16" s="497"/>
      <c r="U16" s="497"/>
      <c r="V16" s="498"/>
      <c r="W16" s="510"/>
      <c r="X16" s="408"/>
      <c r="Y16" s="408"/>
      <c r="Z16" s="408"/>
      <c r="AA16" s="408"/>
      <c r="AB16" s="409"/>
      <c r="AC16" s="499">
        <v>26.1</v>
      </c>
      <c r="AD16" s="500"/>
      <c r="AE16" s="500"/>
      <c r="AF16" s="500"/>
      <c r="AG16" s="501"/>
      <c r="AH16" s="499">
        <v>26.8</v>
      </c>
      <c r="AI16" s="500"/>
      <c r="AJ16" s="500"/>
      <c r="AK16" s="500"/>
      <c r="AL16" s="502"/>
      <c r="AM16" s="476"/>
      <c r="AN16" s="376"/>
      <c r="AO16" s="376"/>
      <c r="AP16" s="376"/>
      <c r="AQ16" s="376"/>
      <c r="AR16" s="376"/>
      <c r="AS16" s="376"/>
      <c r="AT16" s="377"/>
      <c r="AU16" s="477"/>
      <c r="AV16" s="478"/>
      <c r="AW16" s="478"/>
      <c r="AX16" s="478"/>
      <c r="AY16" s="433" t="s">
        <v>153</v>
      </c>
      <c r="AZ16" s="434"/>
      <c r="BA16" s="434"/>
      <c r="BB16" s="434"/>
      <c r="BC16" s="434"/>
      <c r="BD16" s="434"/>
      <c r="BE16" s="434"/>
      <c r="BF16" s="434"/>
      <c r="BG16" s="434"/>
      <c r="BH16" s="434"/>
      <c r="BI16" s="434"/>
      <c r="BJ16" s="434"/>
      <c r="BK16" s="434"/>
      <c r="BL16" s="434"/>
      <c r="BM16" s="435"/>
      <c r="BN16" s="419">
        <v>5849049</v>
      </c>
      <c r="BO16" s="420"/>
      <c r="BP16" s="420"/>
      <c r="BQ16" s="420"/>
      <c r="BR16" s="420"/>
      <c r="BS16" s="420"/>
      <c r="BT16" s="420"/>
      <c r="BU16" s="421"/>
      <c r="BV16" s="419">
        <v>5674306</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154</v>
      </c>
      <c r="N17" s="513"/>
      <c r="O17" s="513"/>
      <c r="P17" s="513"/>
      <c r="Q17" s="514"/>
      <c r="R17" s="496" t="s">
        <v>155</v>
      </c>
      <c r="S17" s="497"/>
      <c r="T17" s="497"/>
      <c r="U17" s="497"/>
      <c r="V17" s="498"/>
      <c r="W17" s="509" t="s">
        <v>156</v>
      </c>
      <c r="X17" s="405"/>
      <c r="Y17" s="405"/>
      <c r="Z17" s="405"/>
      <c r="AA17" s="405"/>
      <c r="AB17" s="406"/>
      <c r="AC17" s="372">
        <v>9535</v>
      </c>
      <c r="AD17" s="373"/>
      <c r="AE17" s="373"/>
      <c r="AF17" s="373"/>
      <c r="AG17" s="374"/>
      <c r="AH17" s="372">
        <v>9235</v>
      </c>
      <c r="AI17" s="373"/>
      <c r="AJ17" s="373"/>
      <c r="AK17" s="373"/>
      <c r="AL17" s="432"/>
      <c r="AM17" s="476"/>
      <c r="AN17" s="376"/>
      <c r="AO17" s="376"/>
      <c r="AP17" s="376"/>
      <c r="AQ17" s="376"/>
      <c r="AR17" s="376"/>
      <c r="AS17" s="376"/>
      <c r="AT17" s="377"/>
      <c r="AU17" s="477"/>
      <c r="AV17" s="478"/>
      <c r="AW17" s="478"/>
      <c r="AX17" s="478"/>
      <c r="AY17" s="433" t="s">
        <v>157</v>
      </c>
      <c r="AZ17" s="434"/>
      <c r="BA17" s="434"/>
      <c r="BB17" s="434"/>
      <c r="BC17" s="434"/>
      <c r="BD17" s="434"/>
      <c r="BE17" s="434"/>
      <c r="BF17" s="434"/>
      <c r="BG17" s="434"/>
      <c r="BH17" s="434"/>
      <c r="BI17" s="434"/>
      <c r="BJ17" s="434"/>
      <c r="BK17" s="434"/>
      <c r="BL17" s="434"/>
      <c r="BM17" s="435"/>
      <c r="BN17" s="419">
        <v>5220517</v>
      </c>
      <c r="BO17" s="420"/>
      <c r="BP17" s="420"/>
      <c r="BQ17" s="420"/>
      <c r="BR17" s="420"/>
      <c r="BS17" s="420"/>
      <c r="BT17" s="420"/>
      <c r="BU17" s="421"/>
      <c r="BV17" s="419">
        <v>5080125</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158</v>
      </c>
      <c r="C18" s="470"/>
      <c r="D18" s="470"/>
      <c r="E18" s="471"/>
      <c r="F18" s="471"/>
      <c r="G18" s="471"/>
      <c r="H18" s="471"/>
      <c r="I18" s="471"/>
      <c r="J18" s="471"/>
      <c r="K18" s="471"/>
      <c r="L18" s="472">
        <v>20.41</v>
      </c>
      <c r="M18" s="472"/>
      <c r="N18" s="472"/>
      <c r="O18" s="472"/>
      <c r="P18" s="472"/>
      <c r="Q18" s="472"/>
      <c r="R18" s="473"/>
      <c r="S18" s="473"/>
      <c r="T18" s="473"/>
      <c r="U18" s="473"/>
      <c r="V18" s="474"/>
      <c r="W18" s="490"/>
      <c r="X18" s="491"/>
      <c r="Y18" s="491"/>
      <c r="Z18" s="491"/>
      <c r="AA18" s="491"/>
      <c r="AB18" s="515"/>
      <c r="AC18" s="389">
        <v>69</v>
      </c>
      <c r="AD18" s="390"/>
      <c r="AE18" s="390"/>
      <c r="AF18" s="390"/>
      <c r="AG18" s="475"/>
      <c r="AH18" s="389">
        <v>67.5</v>
      </c>
      <c r="AI18" s="390"/>
      <c r="AJ18" s="390"/>
      <c r="AK18" s="390"/>
      <c r="AL18" s="391"/>
      <c r="AM18" s="476"/>
      <c r="AN18" s="376"/>
      <c r="AO18" s="376"/>
      <c r="AP18" s="376"/>
      <c r="AQ18" s="376"/>
      <c r="AR18" s="376"/>
      <c r="AS18" s="376"/>
      <c r="AT18" s="377"/>
      <c r="AU18" s="477"/>
      <c r="AV18" s="478"/>
      <c r="AW18" s="478"/>
      <c r="AX18" s="478"/>
      <c r="AY18" s="433" t="s">
        <v>159</v>
      </c>
      <c r="AZ18" s="434"/>
      <c r="BA18" s="434"/>
      <c r="BB18" s="434"/>
      <c r="BC18" s="434"/>
      <c r="BD18" s="434"/>
      <c r="BE18" s="434"/>
      <c r="BF18" s="434"/>
      <c r="BG18" s="434"/>
      <c r="BH18" s="434"/>
      <c r="BI18" s="434"/>
      <c r="BJ18" s="434"/>
      <c r="BK18" s="434"/>
      <c r="BL18" s="434"/>
      <c r="BM18" s="435"/>
      <c r="BN18" s="419">
        <v>6218636</v>
      </c>
      <c r="BO18" s="420"/>
      <c r="BP18" s="420"/>
      <c r="BQ18" s="420"/>
      <c r="BR18" s="420"/>
      <c r="BS18" s="420"/>
      <c r="BT18" s="420"/>
      <c r="BU18" s="421"/>
      <c r="BV18" s="419">
        <v>6104302</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160</v>
      </c>
      <c r="C19" s="470"/>
      <c r="D19" s="470"/>
      <c r="E19" s="471"/>
      <c r="F19" s="471"/>
      <c r="G19" s="471"/>
      <c r="H19" s="471"/>
      <c r="I19" s="471"/>
      <c r="J19" s="471"/>
      <c r="K19" s="471"/>
      <c r="L19" s="479">
        <v>1452</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161</v>
      </c>
      <c r="AZ19" s="434"/>
      <c r="BA19" s="434"/>
      <c r="BB19" s="434"/>
      <c r="BC19" s="434"/>
      <c r="BD19" s="434"/>
      <c r="BE19" s="434"/>
      <c r="BF19" s="434"/>
      <c r="BG19" s="434"/>
      <c r="BH19" s="434"/>
      <c r="BI19" s="434"/>
      <c r="BJ19" s="434"/>
      <c r="BK19" s="434"/>
      <c r="BL19" s="434"/>
      <c r="BM19" s="435"/>
      <c r="BN19" s="419">
        <v>8856057</v>
      </c>
      <c r="BO19" s="420"/>
      <c r="BP19" s="420"/>
      <c r="BQ19" s="420"/>
      <c r="BR19" s="420"/>
      <c r="BS19" s="420"/>
      <c r="BT19" s="420"/>
      <c r="BU19" s="421"/>
      <c r="BV19" s="419">
        <v>8666081</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162</v>
      </c>
      <c r="C20" s="470"/>
      <c r="D20" s="470"/>
      <c r="E20" s="471"/>
      <c r="F20" s="471"/>
      <c r="G20" s="471"/>
      <c r="H20" s="471"/>
      <c r="I20" s="471"/>
      <c r="J20" s="471"/>
      <c r="K20" s="471"/>
      <c r="L20" s="479">
        <v>11898</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163</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164</v>
      </c>
      <c r="C22" s="396"/>
      <c r="D22" s="397"/>
      <c r="E22" s="404" t="s">
        <v>1</v>
      </c>
      <c r="F22" s="405"/>
      <c r="G22" s="405"/>
      <c r="H22" s="405"/>
      <c r="I22" s="405"/>
      <c r="J22" s="405"/>
      <c r="K22" s="406"/>
      <c r="L22" s="404" t="s">
        <v>165</v>
      </c>
      <c r="M22" s="405"/>
      <c r="N22" s="405"/>
      <c r="O22" s="405"/>
      <c r="P22" s="406"/>
      <c r="Q22" s="410" t="s">
        <v>166</v>
      </c>
      <c r="R22" s="411"/>
      <c r="S22" s="411"/>
      <c r="T22" s="411"/>
      <c r="U22" s="411"/>
      <c r="V22" s="412"/>
      <c r="W22" s="461" t="s">
        <v>167</v>
      </c>
      <c r="X22" s="396"/>
      <c r="Y22" s="397"/>
      <c r="Z22" s="404" t="s">
        <v>1</v>
      </c>
      <c r="AA22" s="405"/>
      <c r="AB22" s="405"/>
      <c r="AC22" s="405"/>
      <c r="AD22" s="405"/>
      <c r="AE22" s="405"/>
      <c r="AF22" s="405"/>
      <c r="AG22" s="406"/>
      <c r="AH22" s="422" t="s">
        <v>168</v>
      </c>
      <c r="AI22" s="405"/>
      <c r="AJ22" s="405"/>
      <c r="AK22" s="405"/>
      <c r="AL22" s="406"/>
      <c r="AM22" s="422" t="s">
        <v>169</v>
      </c>
      <c r="AN22" s="423"/>
      <c r="AO22" s="423"/>
      <c r="AP22" s="423"/>
      <c r="AQ22" s="423"/>
      <c r="AR22" s="424"/>
      <c r="AS22" s="410" t="s">
        <v>166</v>
      </c>
      <c r="AT22" s="411"/>
      <c r="AU22" s="411"/>
      <c r="AV22" s="411"/>
      <c r="AW22" s="411"/>
      <c r="AX22" s="428"/>
      <c r="AY22" s="445" t="s">
        <v>170</v>
      </c>
      <c r="AZ22" s="446"/>
      <c r="BA22" s="446"/>
      <c r="BB22" s="446"/>
      <c r="BC22" s="446"/>
      <c r="BD22" s="446"/>
      <c r="BE22" s="446"/>
      <c r="BF22" s="446"/>
      <c r="BG22" s="446"/>
      <c r="BH22" s="446"/>
      <c r="BI22" s="446"/>
      <c r="BJ22" s="446"/>
      <c r="BK22" s="446"/>
      <c r="BL22" s="446"/>
      <c r="BM22" s="447"/>
      <c r="BN22" s="448">
        <v>12811448</v>
      </c>
      <c r="BO22" s="449"/>
      <c r="BP22" s="449"/>
      <c r="BQ22" s="449"/>
      <c r="BR22" s="449"/>
      <c r="BS22" s="449"/>
      <c r="BT22" s="449"/>
      <c r="BU22" s="450"/>
      <c r="BV22" s="448">
        <v>13025739</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171</v>
      </c>
      <c r="AZ23" s="434"/>
      <c r="BA23" s="434"/>
      <c r="BB23" s="434"/>
      <c r="BC23" s="434"/>
      <c r="BD23" s="434"/>
      <c r="BE23" s="434"/>
      <c r="BF23" s="434"/>
      <c r="BG23" s="434"/>
      <c r="BH23" s="434"/>
      <c r="BI23" s="434"/>
      <c r="BJ23" s="434"/>
      <c r="BK23" s="434"/>
      <c r="BL23" s="434"/>
      <c r="BM23" s="435"/>
      <c r="BN23" s="419">
        <v>11454160</v>
      </c>
      <c r="BO23" s="420"/>
      <c r="BP23" s="420"/>
      <c r="BQ23" s="420"/>
      <c r="BR23" s="420"/>
      <c r="BS23" s="420"/>
      <c r="BT23" s="420"/>
      <c r="BU23" s="421"/>
      <c r="BV23" s="419">
        <v>11859499</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172</v>
      </c>
      <c r="F24" s="376"/>
      <c r="G24" s="376"/>
      <c r="H24" s="376"/>
      <c r="I24" s="376"/>
      <c r="J24" s="376"/>
      <c r="K24" s="377"/>
      <c r="L24" s="372">
        <v>1</v>
      </c>
      <c r="M24" s="373"/>
      <c r="N24" s="373"/>
      <c r="O24" s="373"/>
      <c r="P24" s="374"/>
      <c r="Q24" s="372">
        <v>7776</v>
      </c>
      <c r="R24" s="373"/>
      <c r="S24" s="373"/>
      <c r="T24" s="373"/>
      <c r="U24" s="373"/>
      <c r="V24" s="374"/>
      <c r="W24" s="462"/>
      <c r="X24" s="399"/>
      <c r="Y24" s="400"/>
      <c r="Z24" s="375" t="s">
        <v>173</v>
      </c>
      <c r="AA24" s="376"/>
      <c r="AB24" s="376"/>
      <c r="AC24" s="376"/>
      <c r="AD24" s="376"/>
      <c r="AE24" s="376"/>
      <c r="AF24" s="376"/>
      <c r="AG24" s="377"/>
      <c r="AH24" s="372">
        <v>191</v>
      </c>
      <c r="AI24" s="373"/>
      <c r="AJ24" s="373"/>
      <c r="AK24" s="373"/>
      <c r="AL24" s="374"/>
      <c r="AM24" s="372">
        <v>583696</v>
      </c>
      <c r="AN24" s="373"/>
      <c r="AO24" s="373"/>
      <c r="AP24" s="373"/>
      <c r="AQ24" s="373"/>
      <c r="AR24" s="374"/>
      <c r="AS24" s="372">
        <v>3056</v>
      </c>
      <c r="AT24" s="373"/>
      <c r="AU24" s="373"/>
      <c r="AV24" s="373"/>
      <c r="AW24" s="373"/>
      <c r="AX24" s="432"/>
      <c r="AY24" s="392" t="s">
        <v>174</v>
      </c>
      <c r="AZ24" s="393"/>
      <c r="BA24" s="393"/>
      <c r="BB24" s="393"/>
      <c r="BC24" s="393"/>
      <c r="BD24" s="393"/>
      <c r="BE24" s="393"/>
      <c r="BF24" s="393"/>
      <c r="BG24" s="393"/>
      <c r="BH24" s="393"/>
      <c r="BI24" s="393"/>
      <c r="BJ24" s="393"/>
      <c r="BK24" s="393"/>
      <c r="BL24" s="393"/>
      <c r="BM24" s="394"/>
      <c r="BN24" s="419">
        <v>7320732</v>
      </c>
      <c r="BO24" s="420"/>
      <c r="BP24" s="420"/>
      <c r="BQ24" s="420"/>
      <c r="BR24" s="420"/>
      <c r="BS24" s="420"/>
      <c r="BT24" s="420"/>
      <c r="BU24" s="421"/>
      <c r="BV24" s="419">
        <v>7251801</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175</v>
      </c>
      <c r="F25" s="376"/>
      <c r="G25" s="376"/>
      <c r="H25" s="376"/>
      <c r="I25" s="376"/>
      <c r="J25" s="376"/>
      <c r="K25" s="377"/>
      <c r="L25" s="372">
        <v>2</v>
      </c>
      <c r="M25" s="373"/>
      <c r="N25" s="373"/>
      <c r="O25" s="373"/>
      <c r="P25" s="374"/>
      <c r="Q25" s="372">
        <v>6860</v>
      </c>
      <c r="R25" s="373"/>
      <c r="S25" s="373"/>
      <c r="T25" s="373"/>
      <c r="U25" s="373"/>
      <c r="V25" s="374"/>
      <c r="W25" s="462"/>
      <c r="X25" s="399"/>
      <c r="Y25" s="400"/>
      <c r="Z25" s="375" t="s">
        <v>176</v>
      </c>
      <c r="AA25" s="376"/>
      <c r="AB25" s="376"/>
      <c r="AC25" s="376"/>
      <c r="AD25" s="376"/>
      <c r="AE25" s="376"/>
      <c r="AF25" s="376"/>
      <c r="AG25" s="377"/>
      <c r="AH25" s="372" t="s">
        <v>139</v>
      </c>
      <c r="AI25" s="373"/>
      <c r="AJ25" s="373"/>
      <c r="AK25" s="373"/>
      <c r="AL25" s="374"/>
      <c r="AM25" s="372" t="s">
        <v>130</v>
      </c>
      <c r="AN25" s="373"/>
      <c r="AO25" s="373"/>
      <c r="AP25" s="373"/>
      <c r="AQ25" s="373"/>
      <c r="AR25" s="374"/>
      <c r="AS25" s="372" t="s">
        <v>130</v>
      </c>
      <c r="AT25" s="373"/>
      <c r="AU25" s="373"/>
      <c r="AV25" s="373"/>
      <c r="AW25" s="373"/>
      <c r="AX25" s="432"/>
      <c r="AY25" s="445" t="s">
        <v>177</v>
      </c>
      <c r="AZ25" s="446"/>
      <c r="BA25" s="446"/>
      <c r="BB25" s="446"/>
      <c r="BC25" s="446"/>
      <c r="BD25" s="446"/>
      <c r="BE25" s="446"/>
      <c r="BF25" s="446"/>
      <c r="BG25" s="446"/>
      <c r="BH25" s="446"/>
      <c r="BI25" s="446"/>
      <c r="BJ25" s="446"/>
      <c r="BK25" s="446"/>
      <c r="BL25" s="446"/>
      <c r="BM25" s="447"/>
      <c r="BN25" s="448">
        <v>1154909</v>
      </c>
      <c r="BO25" s="449"/>
      <c r="BP25" s="449"/>
      <c r="BQ25" s="449"/>
      <c r="BR25" s="449"/>
      <c r="BS25" s="449"/>
      <c r="BT25" s="449"/>
      <c r="BU25" s="450"/>
      <c r="BV25" s="448">
        <v>716724</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178</v>
      </c>
      <c r="F26" s="376"/>
      <c r="G26" s="376"/>
      <c r="H26" s="376"/>
      <c r="I26" s="376"/>
      <c r="J26" s="376"/>
      <c r="K26" s="377"/>
      <c r="L26" s="372">
        <v>1</v>
      </c>
      <c r="M26" s="373"/>
      <c r="N26" s="373"/>
      <c r="O26" s="373"/>
      <c r="P26" s="374"/>
      <c r="Q26" s="372">
        <v>6050</v>
      </c>
      <c r="R26" s="373"/>
      <c r="S26" s="373"/>
      <c r="T26" s="373"/>
      <c r="U26" s="373"/>
      <c r="V26" s="374"/>
      <c r="W26" s="462"/>
      <c r="X26" s="399"/>
      <c r="Y26" s="400"/>
      <c r="Z26" s="375" t="s">
        <v>179</v>
      </c>
      <c r="AA26" s="430"/>
      <c r="AB26" s="430"/>
      <c r="AC26" s="430"/>
      <c r="AD26" s="430"/>
      <c r="AE26" s="430"/>
      <c r="AF26" s="430"/>
      <c r="AG26" s="431"/>
      <c r="AH26" s="372">
        <v>4</v>
      </c>
      <c r="AI26" s="373"/>
      <c r="AJ26" s="373"/>
      <c r="AK26" s="373"/>
      <c r="AL26" s="374"/>
      <c r="AM26" s="372">
        <v>10684</v>
      </c>
      <c r="AN26" s="373"/>
      <c r="AO26" s="373"/>
      <c r="AP26" s="373"/>
      <c r="AQ26" s="373"/>
      <c r="AR26" s="374"/>
      <c r="AS26" s="372">
        <v>2671</v>
      </c>
      <c r="AT26" s="373"/>
      <c r="AU26" s="373"/>
      <c r="AV26" s="373"/>
      <c r="AW26" s="373"/>
      <c r="AX26" s="432"/>
      <c r="AY26" s="459" t="s">
        <v>180</v>
      </c>
      <c r="AZ26" s="379"/>
      <c r="BA26" s="379"/>
      <c r="BB26" s="379"/>
      <c r="BC26" s="379"/>
      <c r="BD26" s="379"/>
      <c r="BE26" s="379"/>
      <c r="BF26" s="379"/>
      <c r="BG26" s="379"/>
      <c r="BH26" s="379"/>
      <c r="BI26" s="379"/>
      <c r="BJ26" s="379"/>
      <c r="BK26" s="379"/>
      <c r="BL26" s="379"/>
      <c r="BM26" s="460"/>
      <c r="BN26" s="419" t="s">
        <v>181</v>
      </c>
      <c r="BO26" s="420"/>
      <c r="BP26" s="420"/>
      <c r="BQ26" s="420"/>
      <c r="BR26" s="420"/>
      <c r="BS26" s="420"/>
      <c r="BT26" s="420"/>
      <c r="BU26" s="421"/>
      <c r="BV26" s="419" t="s">
        <v>181</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182</v>
      </c>
      <c r="F27" s="376"/>
      <c r="G27" s="376"/>
      <c r="H27" s="376"/>
      <c r="I27" s="376"/>
      <c r="J27" s="376"/>
      <c r="K27" s="377"/>
      <c r="L27" s="372">
        <v>1</v>
      </c>
      <c r="M27" s="373"/>
      <c r="N27" s="373"/>
      <c r="O27" s="373"/>
      <c r="P27" s="374"/>
      <c r="Q27" s="372">
        <v>3800</v>
      </c>
      <c r="R27" s="373"/>
      <c r="S27" s="373"/>
      <c r="T27" s="373"/>
      <c r="U27" s="373"/>
      <c r="V27" s="374"/>
      <c r="W27" s="462"/>
      <c r="X27" s="399"/>
      <c r="Y27" s="400"/>
      <c r="Z27" s="375" t="s">
        <v>183</v>
      </c>
      <c r="AA27" s="376"/>
      <c r="AB27" s="376"/>
      <c r="AC27" s="376"/>
      <c r="AD27" s="376"/>
      <c r="AE27" s="376"/>
      <c r="AF27" s="376"/>
      <c r="AG27" s="377"/>
      <c r="AH27" s="372">
        <v>8</v>
      </c>
      <c r="AI27" s="373"/>
      <c r="AJ27" s="373"/>
      <c r="AK27" s="373"/>
      <c r="AL27" s="374"/>
      <c r="AM27" s="372">
        <v>24987</v>
      </c>
      <c r="AN27" s="373"/>
      <c r="AO27" s="373"/>
      <c r="AP27" s="373"/>
      <c r="AQ27" s="373"/>
      <c r="AR27" s="374"/>
      <c r="AS27" s="372">
        <v>3123</v>
      </c>
      <c r="AT27" s="373"/>
      <c r="AU27" s="373"/>
      <c r="AV27" s="373"/>
      <c r="AW27" s="373"/>
      <c r="AX27" s="432"/>
      <c r="AY27" s="456" t="s">
        <v>184</v>
      </c>
      <c r="AZ27" s="457"/>
      <c r="BA27" s="457"/>
      <c r="BB27" s="457"/>
      <c r="BC27" s="457"/>
      <c r="BD27" s="457"/>
      <c r="BE27" s="457"/>
      <c r="BF27" s="457"/>
      <c r="BG27" s="457"/>
      <c r="BH27" s="457"/>
      <c r="BI27" s="457"/>
      <c r="BJ27" s="457"/>
      <c r="BK27" s="457"/>
      <c r="BL27" s="457"/>
      <c r="BM27" s="458"/>
      <c r="BN27" s="453" t="s">
        <v>185</v>
      </c>
      <c r="BO27" s="454"/>
      <c r="BP27" s="454"/>
      <c r="BQ27" s="454"/>
      <c r="BR27" s="454"/>
      <c r="BS27" s="454"/>
      <c r="BT27" s="454"/>
      <c r="BU27" s="455"/>
      <c r="BV27" s="453" t="s">
        <v>181</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186</v>
      </c>
      <c r="F28" s="376"/>
      <c r="G28" s="376"/>
      <c r="H28" s="376"/>
      <c r="I28" s="376"/>
      <c r="J28" s="376"/>
      <c r="K28" s="377"/>
      <c r="L28" s="372">
        <v>1</v>
      </c>
      <c r="M28" s="373"/>
      <c r="N28" s="373"/>
      <c r="O28" s="373"/>
      <c r="P28" s="374"/>
      <c r="Q28" s="372">
        <v>3100</v>
      </c>
      <c r="R28" s="373"/>
      <c r="S28" s="373"/>
      <c r="T28" s="373"/>
      <c r="U28" s="373"/>
      <c r="V28" s="374"/>
      <c r="W28" s="462"/>
      <c r="X28" s="399"/>
      <c r="Y28" s="400"/>
      <c r="Z28" s="375" t="s">
        <v>187</v>
      </c>
      <c r="AA28" s="376"/>
      <c r="AB28" s="376"/>
      <c r="AC28" s="376"/>
      <c r="AD28" s="376"/>
      <c r="AE28" s="376"/>
      <c r="AF28" s="376"/>
      <c r="AG28" s="377"/>
      <c r="AH28" s="372" t="s">
        <v>139</v>
      </c>
      <c r="AI28" s="373"/>
      <c r="AJ28" s="373"/>
      <c r="AK28" s="373"/>
      <c r="AL28" s="374"/>
      <c r="AM28" s="372" t="s">
        <v>139</v>
      </c>
      <c r="AN28" s="373"/>
      <c r="AO28" s="373"/>
      <c r="AP28" s="373"/>
      <c r="AQ28" s="373"/>
      <c r="AR28" s="374"/>
      <c r="AS28" s="372" t="s">
        <v>181</v>
      </c>
      <c r="AT28" s="373"/>
      <c r="AU28" s="373"/>
      <c r="AV28" s="373"/>
      <c r="AW28" s="373"/>
      <c r="AX28" s="432"/>
      <c r="AY28" s="436" t="s">
        <v>188</v>
      </c>
      <c r="AZ28" s="437"/>
      <c r="BA28" s="437"/>
      <c r="BB28" s="438"/>
      <c r="BC28" s="445" t="s">
        <v>50</v>
      </c>
      <c r="BD28" s="446"/>
      <c r="BE28" s="446"/>
      <c r="BF28" s="446"/>
      <c r="BG28" s="446"/>
      <c r="BH28" s="446"/>
      <c r="BI28" s="446"/>
      <c r="BJ28" s="446"/>
      <c r="BK28" s="446"/>
      <c r="BL28" s="446"/>
      <c r="BM28" s="447"/>
      <c r="BN28" s="448">
        <v>1026779</v>
      </c>
      <c r="BO28" s="449"/>
      <c r="BP28" s="449"/>
      <c r="BQ28" s="449"/>
      <c r="BR28" s="449"/>
      <c r="BS28" s="449"/>
      <c r="BT28" s="449"/>
      <c r="BU28" s="450"/>
      <c r="BV28" s="448">
        <v>721872</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189</v>
      </c>
      <c r="F29" s="376"/>
      <c r="G29" s="376"/>
      <c r="H29" s="376"/>
      <c r="I29" s="376"/>
      <c r="J29" s="376"/>
      <c r="K29" s="377"/>
      <c r="L29" s="372">
        <v>12</v>
      </c>
      <c r="M29" s="373"/>
      <c r="N29" s="373"/>
      <c r="O29" s="373"/>
      <c r="P29" s="374"/>
      <c r="Q29" s="372">
        <v>2900</v>
      </c>
      <c r="R29" s="373"/>
      <c r="S29" s="373"/>
      <c r="T29" s="373"/>
      <c r="U29" s="373"/>
      <c r="V29" s="374"/>
      <c r="W29" s="463"/>
      <c r="X29" s="464"/>
      <c r="Y29" s="465"/>
      <c r="Z29" s="375" t="s">
        <v>190</v>
      </c>
      <c r="AA29" s="376"/>
      <c r="AB29" s="376"/>
      <c r="AC29" s="376"/>
      <c r="AD29" s="376"/>
      <c r="AE29" s="376"/>
      <c r="AF29" s="376"/>
      <c r="AG29" s="377"/>
      <c r="AH29" s="372">
        <v>199</v>
      </c>
      <c r="AI29" s="373"/>
      <c r="AJ29" s="373"/>
      <c r="AK29" s="373"/>
      <c r="AL29" s="374"/>
      <c r="AM29" s="372">
        <v>608683</v>
      </c>
      <c r="AN29" s="373"/>
      <c r="AO29" s="373"/>
      <c r="AP29" s="373"/>
      <c r="AQ29" s="373"/>
      <c r="AR29" s="374"/>
      <c r="AS29" s="372">
        <v>3059</v>
      </c>
      <c r="AT29" s="373"/>
      <c r="AU29" s="373"/>
      <c r="AV29" s="373"/>
      <c r="AW29" s="373"/>
      <c r="AX29" s="432"/>
      <c r="AY29" s="439"/>
      <c r="AZ29" s="440"/>
      <c r="BA29" s="440"/>
      <c r="BB29" s="441"/>
      <c r="BC29" s="433" t="s">
        <v>191</v>
      </c>
      <c r="BD29" s="434"/>
      <c r="BE29" s="434"/>
      <c r="BF29" s="434"/>
      <c r="BG29" s="434"/>
      <c r="BH29" s="434"/>
      <c r="BI29" s="434"/>
      <c r="BJ29" s="434"/>
      <c r="BK29" s="434"/>
      <c r="BL29" s="434"/>
      <c r="BM29" s="435"/>
      <c r="BN29" s="419">
        <v>349415</v>
      </c>
      <c r="BO29" s="420"/>
      <c r="BP29" s="420"/>
      <c r="BQ29" s="420"/>
      <c r="BR29" s="420"/>
      <c r="BS29" s="420"/>
      <c r="BT29" s="420"/>
      <c r="BU29" s="421"/>
      <c r="BV29" s="419">
        <v>349411</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192</v>
      </c>
      <c r="X30" s="387"/>
      <c r="Y30" s="387"/>
      <c r="Z30" s="387"/>
      <c r="AA30" s="387"/>
      <c r="AB30" s="387"/>
      <c r="AC30" s="387"/>
      <c r="AD30" s="387"/>
      <c r="AE30" s="387"/>
      <c r="AF30" s="387"/>
      <c r="AG30" s="388"/>
      <c r="AH30" s="389">
        <v>93.9</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1029539</v>
      </c>
      <c r="BO30" s="454"/>
      <c r="BP30" s="454"/>
      <c r="BQ30" s="454"/>
      <c r="BR30" s="454"/>
      <c r="BS30" s="454"/>
      <c r="BT30" s="454"/>
      <c r="BU30" s="455"/>
      <c r="BV30" s="453">
        <v>968581</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193</v>
      </c>
      <c r="D32" s="378"/>
      <c r="E32" s="378"/>
      <c r="F32" s="378"/>
      <c r="G32" s="378"/>
      <c r="H32" s="378"/>
      <c r="I32" s="378"/>
      <c r="J32" s="378"/>
      <c r="K32" s="378"/>
      <c r="L32" s="378"/>
      <c r="M32" s="378"/>
      <c r="N32" s="378"/>
      <c r="O32" s="378"/>
      <c r="P32" s="378"/>
      <c r="Q32" s="378"/>
      <c r="R32" s="378"/>
      <c r="S32" s="378"/>
      <c r="U32" s="379" t="s">
        <v>194</v>
      </c>
      <c r="V32" s="379"/>
      <c r="W32" s="379"/>
      <c r="X32" s="379"/>
      <c r="Y32" s="379"/>
      <c r="Z32" s="379"/>
      <c r="AA32" s="379"/>
      <c r="AB32" s="379"/>
      <c r="AC32" s="379"/>
      <c r="AD32" s="379"/>
      <c r="AE32" s="379"/>
      <c r="AF32" s="379"/>
      <c r="AG32" s="379"/>
      <c r="AH32" s="379"/>
      <c r="AI32" s="379"/>
      <c r="AJ32" s="379"/>
      <c r="AK32" s="379"/>
      <c r="AM32" s="379" t="s">
        <v>195</v>
      </c>
      <c r="AN32" s="379"/>
      <c r="AO32" s="379"/>
      <c r="AP32" s="379"/>
      <c r="AQ32" s="379"/>
      <c r="AR32" s="379"/>
      <c r="AS32" s="379"/>
      <c r="AT32" s="379"/>
      <c r="AU32" s="379"/>
      <c r="AV32" s="379"/>
      <c r="AW32" s="379"/>
      <c r="AX32" s="379"/>
      <c r="AY32" s="379"/>
      <c r="AZ32" s="379"/>
      <c r="BA32" s="379"/>
      <c r="BB32" s="379"/>
      <c r="BC32" s="379"/>
      <c r="BE32" s="379" t="s">
        <v>196</v>
      </c>
      <c r="BF32" s="379"/>
      <c r="BG32" s="379"/>
      <c r="BH32" s="379"/>
      <c r="BI32" s="379"/>
      <c r="BJ32" s="379"/>
      <c r="BK32" s="379"/>
      <c r="BL32" s="379"/>
      <c r="BM32" s="379"/>
      <c r="BN32" s="379"/>
      <c r="BO32" s="379"/>
      <c r="BP32" s="379"/>
      <c r="BQ32" s="379"/>
      <c r="BR32" s="379"/>
      <c r="BS32" s="379"/>
      <c r="BT32" s="379"/>
      <c r="BU32" s="379"/>
      <c r="BW32" s="379" t="s">
        <v>197</v>
      </c>
      <c r="BX32" s="379"/>
      <c r="BY32" s="379"/>
      <c r="BZ32" s="379"/>
      <c r="CA32" s="379"/>
      <c r="CB32" s="379"/>
      <c r="CC32" s="379"/>
      <c r="CD32" s="379"/>
      <c r="CE32" s="379"/>
      <c r="CF32" s="379"/>
      <c r="CG32" s="379"/>
      <c r="CH32" s="379"/>
      <c r="CI32" s="379"/>
      <c r="CJ32" s="379"/>
      <c r="CK32" s="379"/>
      <c r="CL32" s="379"/>
      <c r="CM32" s="379"/>
      <c r="CO32" s="379" t="s">
        <v>198</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199</v>
      </c>
      <c r="D33" s="371"/>
      <c r="E33" s="370" t="s">
        <v>200</v>
      </c>
      <c r="F33" s="370"/>
      <c r="G33" s="370"/>
      <c r="H33" s="370"/>
      <c r="I33" s="370"/>
      <c r="J33" s="370"/>
      <c r="K33" s="370"/>
      <c r="L33" s="370"/>
      <c r="M33" s="370"/>
      <c r="N33" s="370"/>
      <c r="O33" s="370"/>
      <c r="P33" s="370"/>
      <c r="Q33" s="370"/>
      <c r="R33" s="370"/>
      <c r="S33" s="370"/>
      <c r="T33" s="206"/>
      <c r="U33" s="371" t="s">
        <v>201</v>
      </c>
      <c r="V33" s="371"/>
      <c r="W33" s="370" t="s">
        <v>202</v>
      </c>
      <c r="X33" s="370"/>
      <c r="Y33" s="370"/>
      <c r="Z33" s="370"/>
      <c r="AA33" s="370"/>
      <c r="AB33" s="370"/>
      <c r="AC33" s="370"/>
      <c r="AD33" s="370"/>
      <c r="AE33" s="370"/>
      <c r="AF33" s="370"/>
      <c r="AG33" s="370"/>
      <c r="AH33" s="370"/>
      <c r="AI33" s="370"/>
      <c r="AJ33" s="370"/>
      <c r="AK33" s="370"/>
      <c r="AL33" s="206"/>
      <c r="AM33" s="371" t="s">
        <v>203</v>
      </c>
      <c r="AN33" s="371"/>
      <c r="AO33" s="370" t="s">
        <v>200</v>
      </c>
      <c r="AP33" s="370"/>
      <c r="AQ33" s="370"/>
      <c r="AR33" s="370"/>
      <c r="AS33" s="370"/>
      <c r="AT33" s="370"/>
      <c r="AU33" s="370"/>
      <c r="AV33" s="370"/>
      <c r="AW33" s="370"/>
      <c r="AX33" s="370"/>
      <c r="AY33" s="370"/>
      <c r="AZ33" s="370"/>
      <c r="BA33" s="370"/>
      <c r="BB33" s="370"/>
      <c r="BC33" s="370"/>
      <c r="BD33" s="207"/>
      <c r="BE33" s="370" t="s">
        <v>204</v>
      </c>
      <c r="BF33" s="370"/>
      <c r="BG33" s="370" t="s">
        <v>205</v>
      </c>
      <c r="BH33" s="370"/>
      <c r="BI33" s="370"/>
      <c r="BJ33" s="370"/>
      <c r="BK33" s="370"/>
      <c r="BL33" s="370"/>
      <c r="BM33" s="370"/>
      <c r="BN33" s="370"/>
      <c r="BO33" s="370"/>
      <c r="BP33" s="370"/>
      <c r="BQ33" s="370"/>
      <c r="BR33" s="370"/>
      <c r="BS33" s="370"/>
      <c r="BT33" s="370"/>
      <c r="BU33" s="370"/>
      <c r="BV33" s="207"/>
      <c r="BW33" s="371" t="s">
        <v>204</v>
      </c>
      <c r="BX33" s="371"/>
      <c r="BY33" s="370" t="s">
        <v>206</v>
      </c>
      <c r="BZ33" s="370"/>
      <c r="CA33" s="370"/>
      <c r="CB33" s="370"/>
      <c r="CC33" s="370"/>
      <c r="CD33" s="370"/>
      <c r="CE33" s="370"/>
      <c r="CF33" s="370"/>
      <c r="CG33" s="370"/>
      <c r="CH33" s="370"/>
      <c r="CI33" s="370"/>
      <c r="CJ33" s="370"/>
      <c r="CK33" s="370"/>
      <c r="CL33" s="370"/>
      <c r="CM33" s="370"/>
      <c r="CN33" s="206"/>
      <c r="CO33" s="371" t="s">
        <v>203</v>
      </c>
      <c r="CP33" s="371"/>
      <c r="CQ33" s="370" t="s">
        <v>207</v>
      </c>
      <c r="CR33" s="370"/>
      <c r="CS33" s="370"/>
      <c r="CT33" s="370"/>
      <c r="CU33" s="370"/>
      <c r="CV33" s="370"/>
      <c r="CW33" s="370"/>
      <c r="CX33" s="370"/>
      <c r="CY33" s="370"/>
      <c r="CZ33" s="370"/>
      <c r="DA33" s="370"/>
      <c r="DB33" s="370"/>
      <c r="DC33" s="370"/>
      <c r="DD33" s="370"/>
      <c r="DE33" s="370"/>
      <c r="DF33" s="206"/>
      <c r="DG33" s="369" t="s">
        <v>208</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IF('各会計、関係団体の財政状況及び健全化判断比率'!B32="","",'各会計、関係団体の財政状況及び健全化判断比率'!B32)</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松山広域福祉施設事務組合（一般会計）</v>
      </c>
      <c r="BZ34" s="368"/>
      <c r="CA34" s="368"/>
      <c r="CB34" s="368"/>
      <c r="CC34" s="368"/>
      <c r="CD34" s="368"/>
      <c r="CE34" s="368"/>
      <c r="CF34" s="368"/>
      <c r="CG34" s="368"/>
      <c r="CH34" s="368"/>
      <c r="CI34" s="368"/>
      <c r="CJ34" s="368"/>
      <c r="CK34" s="368"/>
      <c r="CL34" s="368"/>
      <c r="CM34" s="368"/>
      <c r="CN34" s="181"/>
      <c r="CO34" s="367">
        <f>IF(CQ34="","",MAX(C34:D43,U34:V43,AM34:AN43,BE34:BF43,BW34:BX43)+1)</f>
        <v>18</v>
      </c>
      <c r="CP34" s="367"/>
      <c r="CQ34" s="368" t="str">
        <f>IF('各会計、関係団体の財政状況及び健全化判断比率'!BS7="","",'各会計、関係団体の財政状況及び健全化判断比率'!BS7)</f>
        <v>松前町土地開発公社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介護保険特別会計（保険事業勘定）</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IF('各会計、関係団体の財政状況及び健全化判断比率'!B33="","",'各会計、関係団体の財政状況及び健全化判断比率'!B33)</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松山広域福祉施設事務組合（公営企業会計）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愛媛県市町総合事務組合（退職手当事業分）</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5</v>
      </c>
      <c r="V37" s="367"/>
      <c r="W37" s="368" t="str">
        <f>IF('各会計、関係団体の財政状況及び健全化判断比率'!B31="","",'各会計、関係団体の財政状況及び健全化判断比率'!B31)</f>
        <v>介護保険特別会計（介護サービス事業勘定）</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愛媛県市町総合事務組合（消防補償事業分）</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12</v>
      </c>
      <c r="BX38" s="367"/>
      <c r="BY38" s="368" t="str">
        <f>IF('各会計、関係団体の財政状況及び健全化判断比率'!B72="","",'各会計、関係団体の財政状況及び健全化判断比率'!B72)</f>
        <v>愛媛県市町総合事務組合（交通災害事業分）</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13</v>
      </c>
      <c r="BX39" s="367"/>
      <c r="BY39" s="368" t="str">
        <f>IF('各会計、関係団体の財政状況及び健全化判断比率'!B73="","",'各会計、関係団体の財政状況及び健全化判断比率'!B73)</f>
        <v>愛媛県市町総合事務組合（自治会館事業分）</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14</v>
      </c>
      <c r="BX40" s="367"/>
      <c r="BY40" s="368" t="str">
        <f>IF('各会計、関係団体の財政状況及び健全化判断比率'!B74="","",'各会計、関係団体の財政状況及び健全化判断比率'!B74)</f>
        <v>愛媛県市町総合事務組合（議員公務災害事業分）</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15</v>
      </c>
      <c r="BX41" s="367"/>
      <c r="BY41" s="368" t="str">
        <f>IF('各会計、関係団体の財政状況及び健全化判断比率'!B75="","",'各会計、関係団体の財政状況及び健全化判断比率'!B75)</f>
        <v>愛媛県市町総合事務組合（共通経費分）</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16</v>
      </c>
      <c r="BX42" s="367"/>
      <c r="BY42" s="368" t="str">
        <f>IF('各会計、関係団体の財政状況及び健全化判断比率'!B76="","",'各会計、関係団体の財政状況及び健全化判断比率'!B76)</f>
        <v>伊予市松前町共立衛生組合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17</v>
      </c>
      <c r="BX43" s="367"/>
      <c r="BY43" s="368" t="str">
        <f>IF('各会計、関係団体の財政状況及び健全化判断比率'!B77="","",'各会計、関係団体の財政状況及び健全化判断比率'!B77)</f>
        <v>伊予市・伊予郡養護老人ホーム組合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209</v>
      </c>
      <c r="E46" s="364" t="s">
        <v>210</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211</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212</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213</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214</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215</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216</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217</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a993pqKDbyGq0ujZ+7HWNXfE2n2uB7KSrXszm+s80AA6U34NYWE0XRgSy3yCRoaps1L6eRoZ0c4MKkieDy1Ang==" saltValue="5Hysiycw59QURVirlBEJr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218</v>
      </c>
      <c r="DI1" s="718"/>
      <c r="DJ1" s="718"/>
      <c r="DK1" s="718"/>
      <c r="DL1" s="718"/>
      <c r="DM1" s="718"/>
      <c r="DN1" s="719"/>
      <c r="DO1" s="214"/>
      <c r="DP1" s="717" t="s">
        <v>219</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221</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222</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223</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224</v>
      </c>
      <c r="S4" s="674"/>
      <c r="T4" s="674"/>
      <c r="U4" s="674"/>
      <c r="V4" s="674"/>
      <c r="W4" s="674"/>
      <c r="X4" s="674"/>
      <c r="Y4" s="675"/>
      <c r="Z4" s="673" t="s">
        <v>225</v>
      </c>
      <c r="AA4" s="674"/>
      <c r="AB4" s="674"/>
      <c r="AC4" s="675"/>
      <c r="AD4" s="673" t="s">
        <v>226</v>
      </c>
      <c r="AE4" s="674"/>
      <c r="AF4" s="674"/>
      <c r="AG4" s="674"/>
      <c r="AH4" s="674"/>
      <c r="AI4" s="674"/>
      <c r="AJ4" s="674"/>
      <c r="AK4" s="675"/>
      <c r="AL4" s="673" t="s">
        <v>225</v>
      </c>
      <c r="AM4" s="674"/>
      <c r="AN4" s="674"/>
      <c r="AO4" s="675"/>
      <c r="AP4" s="720" t="s">
        <v>227</v>
      </c>
      <c r="AQ4" s="720"/>
      <c r="AR4" s="720"/>
      <c r="AS4" s="720"/>
      <c r="AT4" s="720"/>
      <c r="AU4" s="720"/>
      <c r="AV4" s="720"/>
      <c r="AW4" s="720"/>
      <c r="AX4" s="720"/>
      <c r="AY4" s="720"/>
      <c r="AZ4" s="720"/>
      <c r="BA4" s="720"/>
      <c r="BB4" s="720"/>
      <c r="BC4" s="720"/>
      <c r="BD4" s="720"/>
      <c r="BE4" s="720"/>
      <c r="BF4" s="720"/>
      <c r="BG4" s="720" t="s">
        <v>228</v>
      </c>
      <c r="BH4" s="720"/>
      <c r="BI4" s="720"/>
      <c r="BJ4" s="720"/>
      <c r="BK4" s="720"/>
      <c r="BL4" s="720"/>
      <c r="BM4" s="720"/>
      <c r="BN4" s="720"/>
      <c r="BO4" s="720" t="s">
        <v>225</v>
      </c>
      <c r="BP4" s="720"/>
      <c r="BQ4" s="720"/>
      <c r="BR4" s="720"/>
      <c r="BS4" s="720" t="s">
        <v>229</v>
      </c>
      <c r="BT4" s="720"/>
      <c r="BU4" s="720"/>
      <c r="BV4" s="720"/>
      <c r="BW4" s="720"/>
      <c r="BX4" s="720"/>
      <c r="BY4" s="720"/>
      <c r="BZ4" s="720"/>
      <c r="CA4" s="720"/>
      <c r="CB4" s="720"/>
      <c r="CD4" s="673" t="s">
        <v>230</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231</v>
      </c>
      <c r="C5" s="680"/>
      <c r="D5" s="680"/>
      <c r="E5" s="680"/>
      <c r="F5" s="680"/>
      <c r="G5" s="680"/>
      <c r="H5" s="680"/>
      <c r="I5" s="680"/>
      <c r="J5" s="680"/>
      <c r="K5" s="680"/>
      <c r="L5" s="680"/>
      <c r="M5" s="680"/>
      <c r="N5" s="680"/>
      <c r="O5" s="680"/>
      <c r="P5" s="680"/>
      <c r="Q5" s="681"/>
      <c r="R5" s="676">
        <v>4466539</v>
      </c>
      <c r="S5" s="677"/>
      <c r="T5" s="677"/>
      <c r="U5" s="677"/>
      <c r="V5" s="677"/>
      <c r="W5" s="677"/>
      <c r="X5" s="677"/>
      <c r="Y5" s="702"/>
      <c r="Z5" s="715">
        <v>36.1</v>
      </c>
      <c r="AA5" s="715"/>
      <c r="AB5" s="715"/>
      <c r="AC5" s="715"/>
      <c r="AD5" s="716">
        <v>4466539</v>
      </c>
      <c r="AE5" s="716"/>
      <c r="AF5" s="716"/>
      <c r="AG5" s="716"/>
      <c r="AH5" s="716"/>
      <c r="AI5" s="716"/>
      <c r="AJ5" s="716"/>
      <c r="AK5" s="716"/>
      <c r="AL5" s="703">
        <v>61.9</v>
      </c>
      <c r="AM5" s="685"/>
      <c r="AN5" s="685"/>
      <c r="AO5" s="704"/>
      <c r="AP5" s="679" t="s">
        <v>232</v>
      </c>
      <c r="AQ5" s="680"/>
      <c r="AR5" s="680"/>
      <c r="AS5" s="680"/>
      <c r="AT5" s="680"/>
      <c r="AU5" s="680"/>
      <c r="AV5" s="680"/>
      <c r="AW5" s="680"/>
      <c r="AX5" s="680"/>
      <c r="AY5" s="680"/>
      <c r="AZ5" s="680"/>
      <c r="BA5" s="680"/>
      <c r="BB5" s="680"/>
      <c r="BC5" s="680"/>
      <c r="BD5" s="680"/>
      <c r="BE5" s="680"/>
      <c r="BF5" s="681"/>
      <c r="BG5" s="621">
        <v>4466539</v>
      </c>
      <c r="BH5" s="622"/>
      <c r="BI5" s="622"/>
      <c r="BJ5" s="622"/>
      <c r="BK5" s="622"/>
      <c r="BL5" s="622"/>
      <c r="BM5" s="622"/>
      <c r="BN5" s="623"/>
      <c r="BO5" s="659">
        <v>100</v>
      </c>
      <c r="BP5" s="659"/>
      <c r="BQ5" s="659"/>
      <c r="BR5" s="659"/>
      <c r="BS5" s="660">
        <v>91758</v>
      </c>
      <c r="BT5" s="660"/>
      <c r="BU5" s="660"/>
      <c r="BV5" s="660"/>
      <c r="BW5" s="660"/>
      <c r="BX5" s="660"/>
      <c r="BY5" s="660"/>
      <c r="BZ5" s="660"/>
      <c r="CA5" s="660"/>
      <c r="CB5" s="700"/>
      <c r="CD5" s="673" t="s">
        <v>227</v>
      </c>
      <c r="CE5" s="674"/>
      <c r="CF5" s="674"/>
      <c r="CG5" s="674"/>
      <c r="CH5" s="674"/>
      <c r="CI5" s="674"/>
      <c r="CJ5" s="674"/>
      <c r="CK5" s="674"/>
      <c r="CL5" s="674"/>
      <c r="CM5" s="674"/>
      <c r="CN5" s="674"/>
      <c r="CO5" s="674"/>
      <c r="CP5" s="674"/>
      <c r="CQ5" s="675"/>
      <c r="CR5" s="673" t="s">
        <v>233</v>
      </c>
      <c r="CS5" s="674"/>
      <c r="CT5" s="674"/>
      <c r="CU5" s="674"/>
      <c r="CV5" s="674"/>
      <c r="CW5" s="674"/>
      <c r="CX5" s="674"/>
      <c r="CY5" s="675"/>
      <c r="CZ5" s="673" t="s">
        <v>225</v>
      </c>
      <c r="DA5" s="674"/>
      <c r="DB5" s="674"/>
      <c r="DC5" s="675"/>
      <c r="DD5" s="673" t="s">
        <v>234</v>
      </c>
      <c r="DE5" s="674"/>
      <c r="DF5" s="674"/>
      <c r="DG5" s="674"/>
      <c r="DH5" s="674"/>
      <c r="DI5" s="674"/>
      <c r="DJ5" s="674"/>
      <c r="DK5" s="674"/>
      <c r="DL5" s="674"/>
      <c r="DM5" s="674"/>
      <c r="DN5" s="674"/>
      <c r="DO5" s="674"/>
      <c r="DP5" s="675"/>
      <c r="DQ5" s="673" t="s">
        <v>235</v>
      </c>
      <c r="DR5" s="674"/>
      <c r="DS5" s="674"/>
      <c r="DT5" s="674"/>
      <c r="DU5" s="674"/>
      <c r="DV5" s="674"/>
      <c r="DW5" s="674"/>
      <c r="DX5" s="674"/>
      <c r="DY5" s="674"/>
      <c r="DZ5" s="674"/>
      <c r="EA5" s="674"/>
      <c r="EB5" s="674"/>
      <c r="EC5" s="675"/>
    </row>
    <row r="6" spans="2:143" ht="11.25" customHeight="1" x14ac:dyDescent="0.15">
      <c r="B6" s="618" t="s">
        <v>236</v>
      </c>
      <c r="C6" s="619"/>
      <c r="D6" s="619"/>
      <c r="E6" s="619"/>
      <c r="F6" s="619"/>
      <c r="G6" s="619"/>
      <c r="H6" s="619"/>
      <c r="I6" s="619"/>
      <c r="J6" s="619"/>
      <c r="K6" s="619"/>
      <c r="L6" s="619"/>
      <c r="M6" s="619"/>
      <c r="N6" s="619"/>
      <c r="O6" s="619"/>
      <c r="P6" s="619"/>
      <c r="Q6" s="620"/>
      <c r="R6" s="621">
        <v>81422</v>
      </c>
      <c r="S6" s="622"/>
      <c r="T6" s="622"/>
      <c r="U6" s="622"/>
      <c r="V6" s="622"/>
      <c r="W6" s="622"/>
      <c r="X6" s="622"/>
      <c r="Y6" s="623"/>
      <c r="Z6" s="659">
        <v>0.7</v>
      </c>
      <c r="AA6" s="659"/>
      <c r="AB6" s="659"/>
      <c r="AC6" s="659"/>
      <c r="AD6" s="660">
        <v>81422</v>
      </c>
      <c r="AE6" s="660"/>
      <c r="AF6" s="660"/>
      <c r="AG6" s="660"/>
      <c r="AH6" s="660"/>
      <c r="AI6" s="660"/>
      <c r="AJ6" s="660"/>
      <c r="AK6" s="660"/>
      <c r="AL6" s="624">
        <v>1.1000000000000001</v>
      </c>
      <c r="AM6" s="625"/>
      <c r="AN6" s="625"/>
      <c r="AO6" s="661"/>
      <c r="AP6" s="618" t="s">
        <v>237</v>
      </c>
      <c r="AQ6" s="619"/>
      <c r="AR6" s="619"/>
      <c r="AS6" s="619"/>
      <c r="AT6" s="619"/>
      <c r="AU6" s="619"/>
      <c r="AV6" s="619"/>
      <c r="AW6" s="619"/>
      <c r="AX6" s="619"/>
      <c r="AY6" s="619"/>
      <c r="AZ6" s="619"/>
      <c r="BA6" s="619"/>
      <c r="BB6" s="619"/>
      <c r="BC6" s="619"/>
      <c r="BD6" s="619"/>
      <c r="BE6" s="619"/>
      <c r="BF6" s="620"/>
      <c r="BG6" s="621">
        <v>4466539</v>
      </c>
      <c r="BH6" s="622"/>
      <c r="BI6" s="622"/>
      <c r="BJ6" s="622"/>
      <c r="BK6" s="622"/>
      <c r="BL6" s="622"/>
      <c r="BM6" s="622"/>
      <c r="BN6" s="623"/>
      <c r="BO6" s="659">
        <v>100</v>
      </c>
      <c r="BP6" s="659"/>
      <c r="BQ6" s="659"/>
      <c r="BR6" s="659"/>
      <c r="BS6" s="660">
        <v>91758</v>
      </c>
      <c r="BT6" s="660"/>
      <c r="BU6" s="660"/>
      <c r="BV6" s="660"/>
      <c r="BW6" s="660"/>
      <c r="BX6" s="660"/>
      <c r="BY6" s="660"/>
      <c r="BZ6" s="660"/>
      <c r="CA6" s="660"/>
      <c r="CB6" s="700"/>
      <c r="CD6" s="679" t="s">
        <v>238</v>
      </c>
      <c r="CE6" s="680"/>
      <c r="CF6" s="680"/>
      <c r="CG6" s="680"/>
      <c r="CH6" s="680"/>
      <c r="CI6" s="680"/>
      <c r="CJ6" s="680"/>
      <c r="CK6" s="680"/>
      <c r="CL6" s="680"/>
      <c r="CM6" s="680"/>
      <c r="CN6" s="680"/>
      <c r="CO6" s="680"/>
      <c r="CP6" s="680"/>
      <c r="CQ6" s="681"/>
      <c r="CR6" s="621">
        <v>102073</v>
      </c>
      <c r="CS6" s="622"/>
      <c r="CT6" s="622"/>
      <c r="CU6" s="622"/>
      <c r="CV6" s="622"/>
      <c r="CW6" s="622"/>
      <c r="CX6" s="622"/>
      <c r="CY6" s="623"/>
      <c r="CZ6" s="703">
        <v>0.9</v>
      </c>
      <c r="DA6" s="685"/>
      <c r="DB6" s="685"/>
      <c r="DC6" s="705"/>
      <c r="DD6" s="627" t="s">
        <v>130</v>
      </c>
      <c r="DE6" s="622"/>
      <c r="DF6" s="622"/>
      <c r="DG6" s="622"/>
      <c r="DH6" s="622"/>
      <c r="DI6" s="622"/>
      <c r="DJ6" s="622"/>
      <c r="DK6" s="622"/>
      <c r="DL6" s="622"/>
      <c r="DM6" s="622"/>
      <c r="DN6" s="622"/>
      <c r="DO6" s="622"/>
      <c r="DP6" s="623"/>
      <c r="DQ6" s="627">
        <v>102073</v>
      </c>
      <c r="DR6" s="622"/>
      <c r="DS6" s="622"/>
      <c r="DT6" s="622"/>
      <c r="DU6" s="622"/>
      <c r="DV6" s="622"/>
      <c r="DW6" s="622"/>
      <c r="DX6" s="622"/>
      <c r="DY6" s="622"/>
      <c r="DZ6" s="622"/>
      <c r="EA6" s="622"/>
      <c r="EB6" s="622"/>
      <c r="EC6" s="658"/>
    </row>
    <row r="7" spans="2:143" ht="11.25" customHeight="1" x14ac:dyDescent="0.15">
      <c r="B7" s="618" t="s">
        <v>239</v>
      </c>
      <c r="C7" s="619"/>
      <c r="D7" s="619"/>
      <c r="E7" s="619"/>
      <c r="F7" s="619"/>
      <c r="G7" s="619"/>
      <c r="H7" s="619"/>
      <c r="I7" s="619"/>
      <c r="J7" s="619"/>
      <c r="K7" s="619"/>
      <c r="L7" s="619"/>
      <c r="M7" s="619"/>
      <c r="N7" s="619"/>
      <c r="O7" s="619"/>
      <c r="P7" s="619"/>
      <c r="Q7" s="620"/>
      <c r="R7" s="621">
        <v>3043</v>
      </c>
      <c r="S7" s="622"/>
      <c r="T7" s="622"/>
      <c r="U7" s="622"/>
      <c r="V7" s="622"/>
      <c r="W7" s="622"/>
      <c r="X7" s="622"/>
      <c r="Y7" s="623"/>
      <c r="Z7" s="659">
        <v>0</v>
      </c>
      <c r="AA7" s="659"/>
      <c r="AB7" s="659"/>
      <c r="AC7" s="659"/>
      <c r="AD7" s="660">
        <v>3043</v>
      </c>
      <c r="AE7" s="660"/>
      <c r="AF7" s="660"/>
      <c r="AG7" s="660"/>
      <c r="AH7" s="660"/>
      <c r="AI7" s="660"/>
      <c r="AJ7" s="660"/>
      <c r="AK7" s="660"/>
      <c r="AL7" s="624">
        <v>0</v>
      </c>
      <c r="AM7" s="625"/>
      <c r="AN7" s="625"/>
      <c r="AO7" s="661"/>
      <c r="AP7" s="618" t="s">
        <v>240</v>
      </c>
      <c r="AQ7" s="619"/>
      <c r="AR7" s="619"/>
      <c r="AS7" s="619"/>
      <c r="AT7" s="619"/>
      <c r="AU7" s="619"/>
      <c r="AV7" s="619"/>
      <c r="AW7" s="619"/>
      <c r="AX7" s="619"/>
      <c r="AY7" s="619"/>
      <c r="AZ7" s="619"/>
      <c r="BA7" s="619"/>
      <c r="BB7" s="619"/>
      <c r="BC7" s="619"/>
      <c r="BD7" s="619"/>
      <c r="BE7" s="619"/>
      <c r="BF7" s="620"/>
      <c r="BG7" s="621">
        <v>1647869</v>
      </c>
      <c r="BH7" s="622"/>
      <c r="BI7" s="622"/>
      <c r="BJ7" s="622"/>
      <c r="BK7" s="622"/>
      <c r="BL7" s="622"/>
      <c r="BM7" s="622"/>
      <c r="BN7" s="623"/>
      <c r="BO7" s="659">
        <v>36.9</v>
      </c>
      <c r="BP7" s="659"/>
      <c r="BQ7" s="659"/>
      <c r="BR7" s="659"/>
      <c r="BS7" s="660">
        <v>91758</v>
      </c>
      <c r="BT7" s="660"/>
      <c r="BU7" s="660"/>
      <c r="BV7" s="660"/>
      <c r="BW7" s="660"/>
      <c r="BX7" s="660"/>
      <c r="BY7" s="660"/>
      <c r="BZ7" s="660"/>
      <c r="CA7" s="660"/>
      <c r="CB7" s="700"/>
      <c r="CD7" s="618" t="s">
        <v>241</v>
      </c>
      <c r="CE7" s="619"/>
      <c r="CF7" s="619"/>
      <c r="CG7" s="619"/>
      <c r="CH7" s="619"/>
      <c r="CI7" s="619"/>
      <c r="CJ7" s="619"/>
      <c r="CK7" s="619"/>
      <c r="CL7" s="619"/>
      <c r="CM7" s="619"/>
      <c r="CN7" s="619"/>
      <c r="CO7" s="619"/>
      <c r="CP7" s="619"/>
      <c r="CQ7" s="620"/>
      <c r="CR7" s="621">
        <v>1611859</v>
      </c>
      <c r="CS7" s="622"/>
      <c r="CT7" s="622"/>
      <c r="CU7" s="622"/>
      <c r="CV7" s="622"/>
      <c r="CW7" s="622"/>
      <c r="CX7" s="622"/>
      <c r="CY7" s="623"/>
      <c r="CZ7" s="659">
        <v>13.7</v>
      </c>
      <c r="DA7" s="659"/>
      <c r="DB7" s="659"/>
      <c r="DC7" s="659"/>
      <c r="DD7" s="627">
        <v>60098</v>
      </c>
      <c r="DE7" s="622"/>
      <c r="DF7" s="622"/>
      <c r="DG7" s="622"/>
      <c r="DH7" s="622"/>
      <c r="DI7" s="622"/>
      <c r="DJ7" s="622"/>
      <c r="DK7" s="622"/>
      <c r="DL7" s="622"/>
      <c r="DM7" s="622"/>
      <c r="DN7" s="622"/>
      <c r="DO7" s="622"/>
      <c r="DP7" s="623"/>
      <c r="DQ7" s="627">
        <v>1462024</v>
      </c>
      <c r="DR7" s="622"/>
      <c r="DS7" s="622"/>
      <c r="DT7" s="622"/>
      <c r="DU7" s="622"/>
      <c r="DV7" s="622"/>
      <c r="DW7" s="622"/>
      <c r="DX7" s="622"/>
      <c r="DY7" s="622"/>
      <c r="DZ7" s="622"/>
      <c r="EA7" s="622"/>
      <c r="EB7" s="622"/>
      <c r="EC7" s="658"/>
    </row>
    <row r="8" spans="2:143" ht="11.25" customHeight="1" x14ac:dyDescent="0.15">
      <c r="B8" s="618" t="s">
        <v>242</v>
      </c>
      <c r="C8" s="619"/>
      <c r="D8" s="619"/>
      <c r="E8" s="619"/>
      <c r="F8" s="619"/>
      <c r="G8" s="619"/>
      <c r="H8" s="619"/>
      <c r="I8" s="619"/>
      <c r="J8" s="619"/>
      <c r="K8" s="619"/>
      <c r="L8" s="619"/>
      <c r="M8" s="619"/>
      <c r="N8" s="619"/>
      <c r="O8" s="619"/>
      <c r="P8" s="619"/>
      <c r="Q8" s="620"/>
      <c r="R8" s="621">
        <v>18252</v>
      </c>
      <c r="S8" s="622"/>
      <c r="T8" s="622"/>
      <c r="U8" s="622"/>
      <c r="V8" s="622"/>
      <c r="W8" s="622"/>
      <c r="X8" s="622"/>
      <c r="Y8" s="623"/>
      <c r="Z8" s="659">
        <v>0.1</v>
      </c>
      <c r="AA8" s="659"/>
      <c r="AB8" s="659"/>
      <c r="AC8" s="659"/>
      <c r="AD8" s="660">
        <v>18252</v>
      </c>
      <c r="AE8" s="660"/>
      <c r="AF8" s="660"/>
      <c r="AG8" s="660"/>
      <c r="AH8" s="660"/>
      <c r="AI8" s="660"/>
      <c r="AJ8" s="660"/>
      <c r="AK8" s="660"/>
      <c r="AL8" s="624">
        <v>0.3</v>
      </c>
      <c r="AM8" s="625"/>
      <c r="AN8" s="625"/>
      <c r="AO8" s="661"/>
      <c r="AP8" s="618" t="s">
        <v>243</v>
      </c>
      <c r="AQ8" s="619"/>
      <c r="AR8" s="619"/>
      <c r="AS8" s="619"/>
      <c r="AT8" s="619"/>
      <c r="AU8" s="619"/>
      <c r="AV8" s="619"/>
      <c r="AW8" s="619"/>
      <c r="AX8" s="619"/>
      <c r="AY8" s="619"/>
      <c r="AZ8" s="619"/>
      <c r="BA8" s="619"/>
      <c r="BB8" s="619"/>
      <c r="BC8" s="619"/>
      <c r="BD8" s="619"/>
      <c r="BE8" s="619"/>
      <c r="BF8" s="620"/>
      <c r="BG8" s="621">
        <v>51423</v>
      </c>
      <c r="BH8" s="622"/>
      <c r="BI8" s="622"/>
      <c r="BJ8" s="622"/>
      <c r="BK8" s="622"/>
      <c r="BL8" s="622"/>
      <c r="BM8" s="622"/>
      <c r="BN8" s="623"/>
      <c r="BO8" s="659">
        <v>1.2</v>
      </c>
      <c r="BP8" s="659"/>
      <c r="BQ8" s="659"/>
      <c r="BR8" s="659"/>
      <c r="BS8" s="660" t="s">
        <v>130</v>
      </c>
      <c r="BT8" s="660"/>
      <c r="BU8" s="660"/>
      <c r="BV8" s="660"/>
      <c r="BW8" s="660"/>
      <c r="BX8" s="660"/>
      <c r="BY8" s="660"/>
      <c r="BZ8" s="660"/>
      <c r="CA8" s="660"/>
      <c r="CB8" s="700"/>
      <c r="CD8" s="618" t="s">
        <v>244</v>
      </c>
      <c r="CE8" s="619"/>
      <c r="CF8" s="619"/>
      <c r="CG8" s="619"/>
      <c r="CH8" s="619"/>
      <c r="CI8" s="619"/>
      <c r="CJ8" s="619"/>
      <c r="CK8" s="619"/>
      <c r="CL8" s="619"/>
      <c r="CM8" s="619"/>
      <c r="CN8" s="619"/>
      <c r="CO8" s="619"/>
      <c r="CP8" s="619"/>
      <c r="CQ8" s="620"/>
      <c r="CR8" s="621">
        <v>4889911</v>
      </c>
      <c r="CS8" s="622"/>
      <c r="CT8" s="622"/>
      <c r="CU8" s="622"/>
      <c r="CV8" s="622"/>
      <c r="CW8" s="622"/>
      <c r="CX8" s="622"/>
      <c r="CY8" s="623"/>
      <c r="CZ8" s="659">
        <v>41.7</v>
      </c>
      <c r="DA8" s="659"/>
      <c r="DB8" s="659"/>
      <c r="DC8" s="659"/>
      <c r="DD8" s="627">
        <v>323500</v>
      </c>
      <c r="DE8" s="622"/>
      <c r="DF8" s="622"/>
      <c r="DG8" s="622"/>
      <c r="DH8" s="622"/>
      <c r="DI8" s="622"/>
      <c r="DJ8" s="622"/>
      <c r="DK8" s="622"/>
      <c r="DL8" s="622"/>
      <c r="DM8" s="622"/>
      <c r="DN8" s="622"/>
      <c r="DO8" s="622"/>
      <c r="DP8" s="623"/>
      <c r="DQ8" s="627">
        <v>2442335</v>
      </c>
      <c r="DR8" s="622"/>
      <c r="DS8" s="622"/>
      <c r="DT8" s="622"/>
      <c r="DU8" s="622"/>
      <c r="DV8" s="622"/>
      <c r="DW8" s="622"/>
      <c r="DX8" s="622"/>
      <c r="DY8" s="622"/>
      <c r="DZ8" s="622"/>
      <c r="EA8" s="622"/>
      <c r="EB8" s="622"/>
      <c r="EC8" s="658"/>
    </row>
    <row r="9" spans="2:143" ht="11.25" customHeight="1" x14ac:dyDescent="0.15">
      <c r="B9" s="618" t="s">
        <v>245</v>
      </c>
      <c r="C9" s="619"/>
      <c r="D9" s="619"/>
      <c r="E9" s="619"/>
      <c r="F9" s="619"/>
      <c r="G9" s="619"/>
      <c r="H9" s="619"/>
      <c r="I9" s="619"/>
      <c r="J9" s="619"/>
      <c r="K9" s="619"/>
      <c r="L9" s="619"/>
      <c r="M9" s="619"/>
      <c r="N9" s="619"/>
      <c r="O9" s="619"/>
      <c r="P9" s="619"/>
      <c r="Q9" s="620"/>
      <c r="R9" s="621">
        <v>15018</v>
      </c>
      <c r="S9" s="622"/>
      <c r="T9" s="622"/>
      <c r="U9" s="622"/>
      <c r="V9" s="622"/>
      <c r="W9" s="622"/>
      <c r="X9" s="622"/>
      <c r="Y9" s="623"/>
      <c r="Z9" s="659">
        <v>0.1</v>
      </c>
      <c r="AA9" s="659"/>
      <c r="AB9" s="659"/>
      <c r="AC9" s="659"/>
      <c r="AD9" s="660">
        <v>15018</v>
      </c>
      <c r="AE9" s="660"/>
      <c r="AF9" s="660"/>
      <c r="AG9" s="660"/>
      <c r="AH9" s="660"/>
      <c r="AI9" s="660"/>
      <c r="AJ9" s="660"/>
      <c r="AK9" s="660"/>
      <c r="AL9" s="624">
        <v>0.2</v>
      </c>
      <c r="AM9" s="625"/>
      <c r="AN9" s="625"/>
      <c r="AO9" s="661"/>
      <c r="AP9" s="618" t="s">
        <v>246</v>
      </c>
      <c r="AQ9" s="619"/>
      <c r="AR9" s="619"/>
      <c r="AS9" s="619"/>
      <c r="AT9" s="619"/>
      <c r="AU9" s="619"/>
      <c r="AV9" s="619"/>
      <c r="AW9" s="619"/>
      <c r="AX9" s="619"/>
      <c r="AY9" s="619"/>
      <c r="AZ9" s="619"/>
      <c r="BA9" s="619"/>
      <c r="BB9" s="619"/>
      <c r="BC9" s="619"/>
      <c r="BD9" s="619"/>
      <c r="BE9" s="619"/>
      <c r="BF9" s="620"/>
      <c r="BG9" s="621">
        <v>1226483</v>
      </c>
      <c r="BH9" s="622"/>
      <c r="BI9" s="622"/>
      <c r="BJ9" s="622"/>
      <c r="BK9" s="622"/>
      <c r="BL9" s="622"/>
      <c r="BM9" s="622"/>
      <c r="BN9" s="623"/>
      <c r="BO9" s="659">
        <v>27.5</v>
      </c>
      <c r="BP9" s="659"/>
      <c r="BQ9" s="659"/>
      <c r="BR9" s="659"/>
      <c r="BS9" s="660" t="s">
        <v>247</v>
      </c>
      <c r="BT9" s="660"/>
      <c r="BU9" s="660"/>
      <c r="BV9" s="660"/>
      <c r="BW9" s="660"/>
      <c r="BX9" s="660"/>
      <c r="BY9" s="660"/>
      <c r="BZ9" s="660"/>
      <c r="CA9" s="660"/>
      <c r="CB9" s="700"/>
      <c r="CD9" s="618" t="s">
        <v>248</v>
      </c>
      <c r="CE9" s="619"/>
      <c r="CF9" s="619"/>
      <c r="CG9" s="619"/>
      <c r="CH9" s="619"/>
      <c r="CI9" s="619"/>
      <c r="CJ9" s="619"/>
      <c r="CK9" s="619"/>
      <c r="CL9" s="619"/>
      <c r="CM9" s="619"/>
      <c r="CN9" s="619"/>
      <c r="CO9" s="619"/>
      <c r="CP9" s="619"/>
      <c r="CQ9" s="620"/>
      <c r="CR9" s="621">
        <v>1254733</v>
      </c>
      <c r="CS9" s="622"/>
      <c r="CT9" s="622"/>
      <c r="CU9" s="622"/>
      <c r="CV9" s="622"/>
      <c r="CW9" s="622"/>
      <c r="CX9" s="622"/>
      <c r="CY9" s="623"/>
      <c r="CZ9" s="659">
        <v>10.7</v>
      </c>
      <c r="DA9" s="659"/>
      <c r="DB9" s="659"/>
      <c r="DC9" s="659"/>
      <c r="DD9" s="627">
        <v>4815</v>
      </c>
      <c r="DE9" s="622"/>
      <c r="DF9" s="622"/>
      <c r="DG9" s="622"/>
      <c r="DH9" s="622"/>
      <c r="DI9" s="622"/>
      <c r="DJ9" s="622"/>
      <c r="DK9" s="622"/>
      <c r="DL9" s="622"/>
      <c r="DM9" s="622"/>
      <c r="DN9" s="622"/>
      <c r="DO9" s="622"/>
      <c r="DP9" s="623"/>
      <c r="DQ9" s="627">
        <v>863610</v>
      </c>
      <c r="DR9" s="622"/>
      <c r="DS9" s="622"/>
      <c r="DT9" s="622"/>
      <c r="DU9" s="622"/>
      <c r="DV9" s="622"/>
      <c r="DW9" s="622"/>
      <c r="DX9" s="622"/>
      <c r="DY9" s="622"/>
      <c r="DZ9" s="622"/>
      <c r="EA9" s="622"/>
      <c r="EB9" s="622"/>
      <c r="EC9" s="658"/>
    </row>
    <row r="10" spans="2:143" ht="11.25" customHeight="1" x14ac:dyDescent="0.15">
      <c r="B10" s="618" t="s">
        <v>249</v>
      </c>
      <c r="C10" s="619"/>
      <c r="D10" s="619"/>
      <c r="E10" s="619"/>
      <c r="F10" s="619"/>
      <c r="G10" s="619"/>
      <c r="H10" s="619"/>
      <c r="I10" s="619"/>
      <c r="J10" s="619"/>
      <c r="K10" s="619"/>
      <c r="L10" s="619"/>
      <c r="M10" s="619"/>
      <c r="N10" s="619"/>
      <c r="O10" s="619"/>
      <c r="P10" s="619"/>
      <c r="Q10" s="620"/>
      <c r="R10" s="621" t="s">
        <v>247</v>
      </c>
      <c r="S10" s="622"/>
      <c r="T10" s="622"/>
      <c r="U10" s="622"/>
      <c r="V10" s="622"/>
      <c r="W10" s="622"/>
      <c r="X10" s="622"/>
      <c r="Y10" s="623"/>
      <c r="Z10" s="659" t="s">
        <v>247</v>
      </c>
      <c r="AA10" s="659"/>
      <c r="AB10" s="659"/>
      <c r="AC10" s="659"/>
      <c r="AD10" s="660" t="s">
        <v>247</v>
      </c>
      <c r="AE10" s="660"/>
      <c r="AF10" s="660"/>
      <c r="AG10" s="660"/>
      <c r="AH10" s="660"/>
      <c r="AI10" s="660"/>
      <c r="AJ10" s="660"/>
      <c r="AK10" s="660"/>
      <c r="AL10" s="624" t="s">
        <v>130</v>
      </c>
      <c r="AM10" s="625"/>
      <c r="AN10" s="625"/>
      <c r="AO10" s="661"/>
      <c r="AP10" s="618" t="s">
        <v>250</v>
      </c>
      <c r="AQ10" s="619"/>
      <c r="AR10" s="619"/>
      <c r="AS10" s="619"/>
      <c r="AT10" s="619"/>
      <c r="AU10" s="619"/>
      <c r="AV10" s="619"/>
      <c r="AW10" s="619"/>
      <c r="AX10" s="619"/>
      <c r="AY10" s="619"/>
      <c r="AZ10" s="619"/>
      <c r="BA10" s="619"/>
      <c r="BB10" s="619"/>
      <c r="BC10" s="619"/>
      <c r="BD10" s="619"/>
      <c r="BE10" s="619"/>
      <c r="BF10" s="620"/>
      <c r="BG10" s="621">
        <v>117229</v>
      </c>
      <c r="BH10" s="622"/>
      <c r="BI10" s="622"/>
      <c r="BJ10" s="622"/>
      <c r="BK10" s="622"/>
      <c r="BL10" s="622"/>
      <c r="BM10" s="622"/>
      <c r="BN10" s="623"/>
      <c r="BO10" s="659">
        <v>2.6</v>
      </c>
      <c r="BP10" s="659"/>
      <c r="BQ10" s="659"/>
      <c r="BR10" s="659"/>
      <c r="BS10" s="660">
        <v>19517</v>
      </c>
      <c r="BT10" s="660"/>
      <c r="BU10" s="660"/>
      <c r="BV10" s="660"/>
      <c r="BW10" s="660"/>
      <c r="BX10" s="660"/>
      <c r="BY10" s="660"/>
      <c r="BZ10" s="660"/>
      <c r="CA10" s="660"/>
      <c r="CB10" s="700"/>
      <c r="CD10" s="618" t="s">
        <v>251</v>
      </c>
      <c r="CE10" s="619"/>
      <c r="CF10" s="619"/>
      <c r="CG10" s="619"/>
      <c r="CH10" s="619"/>
      <c r="CI10" s="619"/>
      <c r="CJ10" s="619"/>
      <c r="CK10" s="619"/>
      <c r="CL10" s="619"/>
      <c r="CM10" s="619"/>
      <c r="CN10" s="619"/>
      <c r="CO10" s="619"/>
      <c r="CP10" s="619"/>
      <c r="CQ10" s="620"/>
      <c r="CR10" s="621" t="s">
        <v>130</v>
      </c>
      <c r="CS10" s="622"/>
      <c r="CT10" s="622"/>
      <c r="CU10" s="622"/>
      <c r="CV10" s="622"/>
      <c r="CW10" s="622"/>
      <c r="CX10" s="622"/>
      <c r="CY10" s="623"/>
      <c r="CZ10" s="659" t="s">
        <v>130</v>
      </c>
      <c r="DA10" s="659"/>
      <c r="DB10" s="659"/>
      <c r="DC10" s="659"/>
      <c r="DD10" s="627" t="s">
        <v>130</v>
      </c>
      <c r="DE10" s="622"/>
      <c r="DF10" s="622"/>
      <c r="DG10" s="622"/>
      <c r="DH10" s="622"/>
      <c r="DI10" s="622"/>
      <c r="DJ10" s="622"/>
      <c r="DK10" s="622"/>
      <c r="DL10" s="622"/>
      <c r="DM10" s="622"/>
      <c r="DN10" s="622"/>
      <c r="DO10" s="622"/>
      <c r="DP10" s="623"/>
      <c r="DQ10" s="627" t="s">
        <v>130</v>
      </c>
      <c r="DR10" s="622"/>
      <c r="DS10" s="622"/>
      <c r="DT10" s="622"/>
      <c r="DU10" s="622"/>
      <c r="DV10" s="622"/>
      <c r="DW10" s="622"/>
      <c r="DX10" s="622"/>
      <c r="DY10" s="622"/>
      <c r="DZ10" s="622"/>
      <c r="EA10" s="622"/>
      <c r="EB10" s="622"/>
      <c r="EC10" s="658"/>
    </row>
    <row r="11" spans="2:143" ht="11.25" customHeight="1" x14ac:dyDescent="0.15">
      <c r="B11" s="618" t="s">
        <v>252</v>
      </c>
      <c r="C11" s="619"/>
      <c r="D11" s="619"/>
      <c r="E11" s="619"/>
      <c r="F11" s="619"/>
      <c r="G11" s="619"/>
      <c r="H11" s="619"/>
      <c r="I11" s="619"/>
      <c r="J11" s="619"/>
      <c r="K11" s="619"/>
      <c r="L11" s="619"/>
      <c r="M11" s="619"/>
      <c r="N11" s="619"/>
      <c r="O11" s="619"/>
      <c r="P11" s="619"/>
      <c r="Q11" s="620"/>
      <c r="R11" s="621">
        <v>740965</v>
      </c>
      <c r="S11" s="622"/>
      <c r="T11" s="622"/>
      <c r="U11" s="622"/>
      <c r="V11" s="622"/>
      <c r="W11" s="622"/>
      <c r="X11" s="622"/>
      <c r="Y11" s="623"/>
      <c r="Z11" s="624">
        <v>6</v>
      </c>
      <c r="AA11" s="625"/>
      <c r="AB11" s="625"/>
      <c r="AC11" s="626"/>
      <c r="AD11" s="627">
        <v>740965</v>
      </c>
      <c r="AE11" s="622"/>
      <c r="AF11" s="622"/>
      <c r="AG11" s="622"/>
      <c r="AH11" s="622"/>
      <c r="AI11" s="622"/>
      <c r="AJ11" s="622"/>
      <c r="AK11" s="623"/>
      <c r="AL11" s="624">
        <v>10.3</v>
      </c>
      <c r="AM11" s="625"/>
      <c r="AN11" s="625"/>
      <c r="AO11" s="661"/>
      <c r="AP11" s="618" t="s">
        <v>253</v>
      </c>
      <c r="AQ11" s="619"/>
      <c r="AR11" s="619"/>
      <c r="AS11" s="619"/>
      <c r="AT11" s="619"/>
      <c r="AU11" s="619"/>
      <c r="AV11" s="619"/>
      <c r="AW11" s="619"/>
      <c r="AX11" s="619"/>
      <c r="AY11" s="619"/>
      <c r="AZ11" s="619"/>
      <c r="BA11" s="619"/>
      <c r="BB11" s="619"/>
      <c r="BC11" s="619"/>
      <c r="BD11" s="619"/>
      <c r="BE11" s="619"/>
      <c r="BF11" s="620"/>
      <c r="BG11" s="621">
        <v>252734</v>
      </c>
      <c r="BH11" s="622"/>
      <c r="BI11" s="622"/>
      <c r="BJ11" s="622"/>
      <c r="BK11" s="622"/>
      <c r="BL11" s="622"/>
      <c r="BM11" s="622"/>
      <c r="BN11" s="623"/>
      <c r="BO11" s="659">
        <v>5.7</v>
      </c>
      <c r="BP11" s="659"/>
      <c r="BQ11" s="659"/>
      <c r="BR11" s="659"/>
      <c r="BS11" s="660">
        <v>72241</v>
      </c>
      <c r="BT11" s="660"/>
      <c r="BU11" s="660"/>
      <c r="BV11" s="660"/>
      <c r="BW11" s="660"/>
      <c r="BX11" s="660"/>
      <c r="BY11" s="660"/>
      <c r="BZ11" s="660"/>
      <c r="CA11" s="660"/>
      <c r="CB11" s="700"/>
      <c r="CD11" s="618" t="s">
        <v>254</v>
      </c>
      <c r="CE11" s="619"/>
      <c r="CF11" s="619"/>
      <c r="CG11" s="619"/>
      <c r="CH11" s="619"/>
      <c r="CI11" s="619"/>
      <c r="CJ11" s="619"/>
      <c r="CK11" s="619"/>
      <c r="CL11" s="619"/>
      <c r="CM11" s="619"/>
      <c r="CN11" s="619"/>
      <c r="CO11" s="619"/>
      <c r="CP11" s="619"/>
      <c r="CQ11" s="620"/>
      <c r="CR11" s="621">
        <v>274231</v>
      </c>
      <c r="CS11" s="622"/>
      <c r="CT11" s="622"/>
      <c r="CU11" s="622"/>
      <c r="CV11" s="622"/>
      <c r="CW11" s="622"/>
      <c r="CX11" s="622"/>
      <c r="CY11" s="623"/>
      <c r="CZ11" s="659">
        <v>2.2999999999999998</v>
      </c>
      <c r="DA11" s="659"/>
      <c r="DB11" s="659"/>
      <c r="DC11" s="659"/>
      <c r="DD11" s="627">
        <v>32785</v>
      </c>
      <c r="DE11" s="622"/>
      <c r="DF11" s="622"/>
      <c r="DG11" s="622"/>
      <c r="DH11" s="622"/>
      <c r="DI11" s="622"/>
      <c r="DJ11" s="622"/>
      <c r="DK11" s="622"/>
      <c r="DL11" s="622"/>
      <c r="DM11" s="622"/>
      <c r="DN11" s="622"/>
      <c r="DO11" s="622"/>
      <c r="DP11" s="623"/>
      <c r="DQ11" s="627">
        <v>167276</v>
      </c>
      <c r="DR11" s="622"/>
      <c r="DS11" s="622"/>
      <c r="DT11" s="622"/>
      <c r="DU11" s="622"/>
      <c r="DV11" s="622"/>
      <c r="DW11" s="622"/>
      <c r="DX11" s="622"/>
      <c r="DY11" s="622"/>
      <c r="DZ11" s="622"/>
      <c r="EA11" s="622"/>
      <c r="EB11" s="622"/>
      <c r="EC11" s="658"/>
    </row>
    <row r="12" spans="2:143" ht="11.25" customHeight="1" x14ac:dyDescent="0.15">
      <c r="B12" s="618" t="s">
        <v>255</v>
      </c>
      <c r="C12" s="619"/>
      <c r="D12" s="619"/>
      <c r="E12" s="619"/>
      <c r="F12" s="619"/>
      <c r="G12" s="619"/>
      <c r="H12" s="619"/>
      <c r="I12" s="619"/>
      <c r="J12" s="619"/>
      <c r="K12" s="619"/>
      <c r="L12" s="619"/>
      <c r="M12" s="619"/>
      <c r="N12" s="619"/>
      <c r="O12" s="619"/>
      <c r="P12" s="619"/>
      <c r="Q12" s="620"/>
      <c r="R12" s="621" t="s">
        <v>130</v>
      </c>
      <c r="S12" s="622"/>
      <c r="T12" s="622"/>
      <c r="U12" s="622"/>
      <c r="V12" s="622"/>
      <c r="W12" s="622"/>
      <c r="X12" s="622"/>
      <c r="Y12" s="623"/>
      <c r="Z12" s="659" t="s">
        <v>247</v>
      </c>
      <c r="AA12" s="659"/>
      <c r="AB12" s="659"/>
      <c r="AC12" s="659"/>
      <c r="AD12" s="660" t="s">
        <v>247</v>
      </c>
      <c r="AE12" s="660"/>
      <c r="AF12" s="660"/>
      <c r="AG12" s="660"/>
      <c r="AH12" s="660"/>
      <c r="AI12" s="660"/>
      <c r="AJ12" s="660"/>
      <c r="AK12" s="660"/>
      <c r="AL12" s="624" t="s">
        <v>130</v>
      </c>
      <c r="AM12" s="625"/>
      <c r="AN12" s="625"/>
      <c r="AO12" s="661"/>
      <c r="AP12" s="618" t="s">
        <v>256</v>
      </c>
      <c r="AQ12" s="619"/>
      <c r="AR12" s="619"/>
      <c r="AS12" s="619"/>
      <c r="AT12" s="619"/>
      <c r="AU12" s="619"/>
      <c r="AV12" s="619"/>
      <c r="AW12" s="619"/>
      <c r="AX12" s="619"/>
      <c r="AY12" s="619"/>
      <c r="AZ12" s="619"/>
      <c r="BA12" s="619"/>
      <c r="BB12" s="619"/>
      <c r="BC12" s="619"/>
      <c r="BD12" s="619"/>
      <c r="BE12" s="619"/>
      <c r="BF12" s="620"/>
      <c r="BG12" s="621">
        <v>2510752</v>
      </c>
      <c r="BH12" s="622"/>
      <c r="BI12" s="622"/>
      <c r="BJ12" s="622"/>
      <c r="BK12" s="622"/>
      <c r="BL12" s="622"/>
      <c r="BM12" s="622"/>
      <c r="BN12" s="623"/>
      <c r="BO12" s="659">
        <v>56.2</v>
      </c>
      <c r="BP12" s="659"/>
      <c r="BQ12" s="659"/>
      <c r="BR12" s="659"/>
      <c r="BS12" s="660" t="s">
        <v>247</v>
      </c>
      <c r="BT12" s="660"/>
      <c r="BU12" s="660"/>
      <c r="BV12" s="660"/>
      <c r="BW12" s="660"/>
      <c r="BX12" s="660"/>
      <c r="BY12" s="660"/>
      <c r="BZ12" s="660"/>
      <c r="CA12" s="660"/>
      <c r="CB12" s="700"/>
      <c r="CD12" s="618" t="s">
        <v>257</v>
      </c>
      <c r="CE12" s="619"/>
      <c r="CF12" s="619"/>
      <c r="CG12" s="619"/>
      <c r="CH12" s="619"/>
      <c r="CI12" s="619"/>
      <c r="CJ12" s="619"/>
      <c r="CK12" s="619"/>
      <c r="CL12" s="619"/>
      <c r="CM12" s="619"/>
      <c r="CN12" s="619"/>
      <c r="CO12" s="619"/>
      <c r="CP12" s="619"/>
      <c r="CQ12" s="620"/>
      <c r="CR12" s="621">
        <v>288956</v>
      </c>
      <c r="CS12" s="622"/>
      <c r="CT12" s="622"/>
      <c r="CU12" s="622"/>
      <c r="CV12" s="622"/>
      <c r="CW12" s="622"/>
      <c r="CX12" s="622"/>
      <c r="CY12" s="623"/>
      <c r="CZ12" s="659">
        <v>2.5</v>
      </c>
      <c r="DA12" s="659"/>
      <c r="DB12" s="659"/>
      <c r="DC12" s="659"/>
      <c r="DD12" s="627" t="s">
        <v>247</v>
      </c>
      <c r="DE12" s="622"/>
      <c r="DF12" s="622"/>
      <c r="DG12" s="622"/>
      <c r="DH12" s="622"/>
      <c r="DI12" s="622"/>
      <c r="DJ12" s="622"/>
      <c r="DK12" s="622"/>
      <c r="DL12" s="622"/>
      <c r="DM12" s="622"/>
      <c r="DN12" s="622"/>
      <c r="DO12" s="622"/>
      <c r="DP12" s="623"/>
      <c r="DQ12" s="627">
        <v>226139</v>
      </c>
      <c r="DR12" s="622"/>
      <c r="DS12" s="622"/>
      <c r="DT12" s="622"/>
      <c r="DU12" s="622"/>
      <c r="DV12" s="622"/>
      <c r="DW12" s="622"/>
      <c r="DX12" s="622"/>
      <c r="DY12" s="622"/>
      <c r="DZ12" s="622"/>
      <c r="EA12" s="622"/>
      <c r="EB12" s="622"/>
      <c r="EC12" s="658"/>
    </row>
    <row r="13" spans="2:143" ht="11.25" customHeight="1" x14ac:dyDescent="0.15">
      <c r="B13" s="618" t="s">
        <v>258</v>
      </c>
      <c r="C13" s="619"/>
      <c r="D13" s="619"/>
      <c r="E13" s="619"/>
      <c r="F13" s="619"/>
      <c r="G13" s="619"/>
      <c r="H13" s="619"/>
      <c r="I13" s="619"/>
      <c r="J13" s="619"/>
      <c r="K13" s="619"/>
      <c r="L13" s="619"/>
      <c r="M13" s="619"/>
      <c r="N13" s="619"/>
      <c r="O13" s="619"/>
      <c r="P13" s="619"/>
      <c r="Q13" s="620"/>
      <c r="R13" s="621" t="s">
        <v>247</v>
      </c>
      <c r="S13" s="622"/>
      <c r="T13" s="622"/>
      <c r="U13" s="622"/>
      <c r="V13" s="622"/>
      <c r="W13" s="622"/>
      <c r="X13" s="622"/>
      <c r="Y13" s="623"/>
      <c r="Z13" s="659" t="s">
        <v>130</v>
      </c>
      <c r="AA13" s="659"/>
      <c r="AB13" s="659"/>
      <c r="AC13" s="659"/>
      <c r="AD13" s="660" t="s">
        <v>247</v>
      </c>
      <c r="AE13" s="660"/>
      <c r="AF13" s="660"/>
      <c r="AG13" s="660"/>
      <c r="AH13" s="660"/>
      <c r="AI13" s="660"/>
      <c r="AJ13" s="660"/>
      <c r="AK13" s="660"/>
      <c r="AL13" s="624" t="s">
        <v>247</v>
      </c>
      <c r="AM13" s="625"/>
      <c r="AN13" s="625"/>
      <c r="AO13" s="661"/>
      <c r="AP13" s="618" t="s">
        <v>259</v>
      </c>
      <c r="AQ13" s="619"/>
      <c r="AR13" s="619"/>
      <c r="AS13" s="619"/>
      <c r="AT13" s="619"/>
      <c r="AU13" s="619"/>
      <c r="AV13" s="619"/>
      <c r="AW13" s="619"/>
      <c r="AX13" s="619"/>
      <c r="AY13" s="619"/>
      <c r="AZ13" s="619"/>
      <c r="BA13" s="619"/>
      <c r="BB13" s="619"/>
      <c r="BC13" s="619"/>
      <c r="BD13" s="619"/>
      <c r="BE13" s="619"/>
      <c r="BF13" s="620"/>
      <c r="BG13" s="621">
        <v>2505372</v>
      </c>
      <c r="BH13" s="622"/>
      <c r="BI13" s="622"/>
      <c r="BJ13" s="622"/>
      <c r="BK13" s="622"/>
      <c r="BL13" s="622"/>
      <c r="BM13" s="622"/>
      <c r="BN13" s="623"/>
      <c r="BO13" s="659">
        <v>56.1</v>
      </c>
      <c r="BP13" s="659"/>
      <c r="BQ13" s="659"/>
      <c r="BR13" s="659"/>
      <c r="BS13" s="660" t="s">
        <v>247</v>
      </c>
      <c r="BT13" s="660"/>
      <c r="BU13" s="660"/>
      <c r="BV13" s="660"/>
      <c r="BW13" s="660"/>
      <c r="BX13" s="660"/>
      <c r="BY13" s="660"/>
      <c r="BZ13" s="660"/>
      <c r="CA13" s="660"/>
      <c r="CB13" s="700"/>
      <c r="CD13" s="618" t="s">
        <v>260</v>
      </c>
      <c r="CE13" s="619"/>
      <c r="CF13" s="619"/>
      <c r="CG13" s="619"/>
      <c r="CH13" s="619"/>
      <c r="CI13" s="619"/>
      <c r="CJ13" s="619"/>
      <c r="CK13" s="619"/>
      <c r="CL13" s="619"/>
      <c r="CM13" s="619"/>
      <c r="CN13" s="619"/>
      <c r="CO13" s="619"/>
      <c r="CP13" s="619"/>
      <c r="CQ13" s="620"/>
      <c r="CR13" s="621">
        <v>943937</v>
      </c>
      <c r="CS13" s="622"/>
      <c r="CT13" s="622"/>
      <c r="CU13" s="622"/>
      <c r="CV13" s="622"/>
      <c r="CW13" s="622"/>
      <c r="CX13" s="622"/>
      <c r="CY13" s="623"/>
      <c r="CZ13" s="659">
        <v>8</v>
      </c>
      <c r="DA13" s="659"/>
      <c r="DB13" s="659"/>
      <c r="DC13" s="659"/>
      <c r="DD13" s="627">
        <v>384246</v>
      </c>
      <c r="DE13" s="622"/>
      <c r="DF13" s="622"/>
      <c r="DG13" s="622"/>
      <c r="DH13" s="622"/>
      <c r="DI13" s="622"/>
      <c r="DJ13" s="622"/>
      <c r="DK13" s="622"/>
      <c r="DL13" s="622"/>
      <c r="DM13" s="622"/>
      <c r="DN13" s="622"/>
      <c r="DO13" s="622"/>
      <c r="DP13" s="623"/>
      <c r="DQ13" s="627">
        <v>628017</v>
      </c>
      <c r="DR13" s="622"/>
      <c r="DS13" s="622"/>
      <c r="DT13" s="622"/>
      <c r="DU13" s="622"/>
      <c r="DV13" s="622"/>
      <c r="DW13" s="622"/>
      <c r="DX13" s="622"/>
      <c r="DY13" s="622"/>
      <c r="DZ13" s="622"/>
      <c r="EA13" s="622"/>
      <c r="EB13" s="622"/>
      <c r="EC13" s="658"/>
    </row>
    <row r="14" spans="2:143" ht="11.25" customHeight="1" x14ac:dyDescent="0.15">
      <c r="B14" s="618" t="s">
        <v>261</v>
      </c>
      <c r="C14" s="619"/>
      <c r="D14" s="619"/>
      <c r="E14" s="619"/>
      <c r="F14" s="619"/>
      <c r="G14" s="619"/>
      <c r="H14" s="619"/>
      <c r="I14" s="619"/>
      <c r="J14" s="619"/>
      <c r="K14" s="619"/>
      <c r="L14" s="619"/>
      <c r="M14" s="619"/>
      <c r="N14" s="619"/>
      <c r="O14" s="619"/>
      <c r="P14" s="619"/>
      <c r="Q14" s="620"/>
      <c r="R14" s="621" t="s">
        <v>130</v>
      </c>
      <c r="S14" s="622"/>
      <c r="T14" s="622"/>
      <c r="U14" s="622"/>
      <c r="V14" s="622"/>
      <c r="W14" s="622"/>
      <c r="X14" s="622"/>
      <c r="Y14" s="623"/>
      <c r="Z14" s="659" t="s">
        <v>130</v>
      </c>
      <c r="AA14" s="659"/>
      <c r="AB14" s="659"/>
      <c r="AC14" s="659"/>
      <c r="AD14" s="660" t="s">
        <v>247</v>
      </c>
      <c r="AE14" s="660"/>
      <c r="AF14" s="660"/>
      <c r="AG14" s="660"/>
      <c r="AH14" s="660"/>
      <c r="AI14" s="660"/>
      <c r="AJ14" s="660"/>
      <c r="AK14" s="660"/>
      <c r="AL14" s="624" t="s">
        <v>130</v>
      </c>
      <c r="AM14" s="625"/>
      <c r="AN14" s="625"/>
      <c r="AO14" s="661"/>
      <c r="AP14" s="618" t="s">
        <v>262</v>
      </c>
      <c r="AQ14" s="619"/>
      <c r="AR14" s="619"/>
      <c r="AS14" s="619"/>
      <c r="AT14" s="619"/>
      <c r="AU14" s="619"/>
      <c r="AV14" s="619"/>
      <c r="AW14" s="619"/>
      <c r="AX14" s="619"/>
      <c r="AY14" s="619"/>
      <c r="AZ14" s="619"/>
      <c r="BA14" s="619"/>
      <c r="BB14" s="619"/>
      <c r="BC14" s="619"/>
      <c r="BD14" s="619"/>
      <c r="BE14" s="619"/>
      <c r="BF14" s="620"/>
      <c r="BG14" s="621">
        <v>109672</v>
      </c>
      <c r="BH14" s="622"/>
      <c r="BI14" s="622"/>
      <c r="BJ14" s="622"/>
      <c r="BK14" s="622"/>
      <c r="BL14" s="622"/>
      <c r="BM14" s="622"/>
      <c r="BN14" s="623"/>
      <c r="BO14" s="659">
        <v>2.5</v>
      </c>
      <c r="BP14" s="659"/>
      <c r="BQ14" s="659"/>
      <c r="BR14" s="659"/>
      <c r="BS14" s="660" t="s">
        <v>130</v>
      </c>
      <c r="BT14" s="660"/>
      <c r="BU14" s="660"/>
      <c r="BV14" s="660"/>
      <c r="BW14" s="660"/>
      <c r="BX14" s="660"/>
      <c r="BY14" s="660"/>
      <c r="BZ14" s="660"/>
      <c r="CA14" s="660"/>
      <c r="CB14" s="700"/>
      <c r="CD14" s="618" t="s">
        <v>263</v>
      </c>
      <c r="CE14" s="619"/>
      <c r="CF14" s="619"/>
      <c r="CG14" s="619"/>
      <c r="CH14" s="619"/>
      <c r="CI14" s="619"/>
      <c r="CJ14" s="619"/>
      <c r="CK14" s="619"/>
      <c r="CL14" s="619"/>
      <c r="CM14" s="619"/>
      <c r="CN14" s="619"/>
      <c r="CO14" s="619"/>
      <c r="CP14" s="619"/>
      <c r="CQ14" s="620"/>
      <c r="CR14" s="621">
        <v>500780</v>
      </c>
      <c r="CS14" s="622"/>
      <c r="CT14" s="622"/>
      <c r="CU14" s="622"/>
      <c r="CV14" s="622"/>
      <c r="CW14" s="622"/>
      <c r="CX14" s="622"/>
      <c r="CY14" s="623"/>
      <c r="CZ14" s="659">
        <v>4.3</v>
      </c>
      <c r="DA14" s="659"/>
      <c r="DB14" s="659"/>
      <c r="DC14" s="659"/>
      <c r="DD14" s="627">
        <v>27249</v>
      </c>
      <c r="DE14" s="622"/>
      <c r="DF14" s="622"/>
      <c r="DG14" s="622"/>
      <c r="DH14" s="622"/>
      <c r="DI14" s="622"/>
      <c r="DJ14" s="622"/>
      <c r="DK14" s="622"/>
      <c r="DL14" s="622"/>
      <c r="DM14" s="622"/>
      <c r="DN14" s="622"/>
      <c r="DO14" s="622"/>
      <c r="DP14" s="623"/>
      <c r="DQ14" s="627">
        <v>475480</v>
      </c>
      <c r="DR14" s="622"/>
      <c r="DS14" s="622"/>
      <c r="DT14" s="622"/>
      <c r="DU14" s="622"/>
      <c r="DV14" s="622"/>
      <c r="DW14" s="622"/>
      <c r="DX14" s="622"/>
      <c r="DY14" s="622"/>
      <c r="DZ14" s="622"/>
      <c r="EA14" s="622"/>
      <c r="EB14" s="622"/>
      <c r="EC14" s="658"/>
    </row>
    <row r="15" spans="2:143" ht="11.25" customHeight="1" x14ac:dyDescent="0.15">
      <c r="B15" s="618" t="s">
        <v>264</v>
      </c>
      <c r="C15" s="619"/>
      <c r="D15" s="619"/>
      <c r="E15" s="619"/>
      <c r="F15" s="619"/>
      <c r="G15" s="619"/>
      <c r="H15" s="619"/>
      <c r="I15" s="619"/>
      <c r="J15" s="619"/>
      <c r="K15" s="619"/>
      <c r="L15" s="619"/>
      <c r="M15" s="619"/>
      <c r="N15" s="619"/>
      <c r="O15" s="619"/>
      <c r="P15" s="619"/>
      <c r="Q15" s="620"/>
      <c r="R15" s="621" t="s">
        <v>130</v>
      </c>
      <c r="S15" s="622"/>
      <c r="T15" s="622"/>
      <c r="U15" s="622"/>
      <c r="V15" s="622"/>
      <c r="W15" s="622"/>
      <c r="X15" s="622"/>
      <c r="Y15" s="623"/>
      <c r="Z15" s="659" t="s">
        <v>130</v>
      </c>
      <c r="AA15" s="659"/>
      <c r="AB15" s="659"/>
      <c r="AC15" s="659"/>
      <c r="AD15" s="660" t="s">
        <v>130</v>
      </c>
      <c r="AE15" s="660"/>
      <c r="AF15" s="660"/>
      <c r="AG15" s="660"/>
      <c r="AH15" s="660"/>
      <c r="AI15" s="660"/>
      <c r="AJ15" s="660"/>
      <c r="AK15" s="660"/>
      <c r="AL15" s="624" t="s">
        <v>247</v>
      </c>
      <c r="AM15" s="625"/>
      <c r="AN15" s="625"/>
      <c r="AO15" s="661"/>
      <c r="AP15" s="618" t="s">
        <v>265</v>
      </c>
      <c r="AQ15" s="619"/>
      <c r="AR15" s="619"/>
      <c r="AS15" s="619"/>
      <c r="AT15" s="619"/>
      <c r="AU15" s="619"/>
      <c r="AV15" s="619"/>
      <c r="AW15" s="619"/>
      <c r="AX15" s="619"/>
      <c r="AY15" s="619"/>
      <c r="AZ15" s="619"/>
      <c r="BA15" s="619"/>
      <c r="BB15" s="619"/>
      <c r="BC15" s="619"/>
      <c r="BD15" s="619"/>
      <c r="BE15" s="619"/>
      <c r="BF15" s="620"/>
      <c r="BG15" s="621">
        <v>198246</v>
      </c>
      <c r="BH15" s="622"/>
      <c r="BI15" s="622"/>
      <c r="BJ15" s="622"/>
      <c r="BK15" s="622"/>
      <c r="BL15" s="622"/>
      <c r="BM15" s="622"/>
      <c r="BN15" s="623"/>
      <c r="BO15" s="659">
        <v>4.4000000000000004</v>
      </c>
      <c r="BP15" s="659"/>
      <c r="BQ15" s="659"/>
      <c r="BR15" s="659"/>
      <c r="BS15" s="660" t="s">
        <v>247</v>
      </c>
      <c r="BT15" s="660"/>
      <c r="BU15" s="660"/>
      <c r="BV15" s="660"/>
      <c r="BW15" s="660"/>
      <c r="BX15" s="660"/>
      <c r="BY15" s="660"/>
      <c r="BZ15" s="660"/>
      <c r="CA15" s="660"/>
      <c r="CB15" s="700"/>
      <c r="CD15" s="618" t="s">
        <v>266</v>
      </c>
      <c r="CE15" s="619"/>
      <c r="CF15" s="619"/>
      <c r="CG15" s="619"/>
      <c r="CH15" s="619"/>
      <c r="CI15" s="619"/>
      <c r="CJ15" s="619"/>
      <c r="CK15" s="619"/>
      <c r="CL15" s="619"/>
      <c r="CM15" s="619"/>
      <c r="CN15" s="619"/>
      <c r="CO15" s="619"/>
      <c r="CP15" s="619"/>
      <c r="CQ15" s="620"/>
      <c r="CR15" s="621">
        <v>773266</v>
      </c>
      <c r="CS15" s="622"/>
      <c r="CT15" s="622"/>
      <c r="CU15" s="622"/>
      <c r="CV15" s="622"/>
      <c r="CW15" s="622"/>
      <c r="CX15" s="622"/>
      <c r="CY15" s="623"/>
      <c r="CZ15" s="659">
        <v>6.6</v>
      </c>
      <c r="DA15" s="659"/>
      <c r="DB15" s="659"/>
      <c r="DC15" s="659"/>
      <c r="DD15" s="627">
        <v>54136</v>
      </c>
      <c r="DE15" s="622"/>
      <c r="DF15" s="622"/>
      <c r="DG15" s="622"/>
      <c r="DH15" s="622"/>
      <c r="DI15" s="622"/>
      <c r="DJ15" s="622"/>
      <c r="DK15" s="622"/>
      <c r="DL15" s="622"/>
      <c r="DM15" s="622"/>
      <c r="DN15" s="622"/>
      <c r="DO15" s="622"/>
      <c r="DP15" s="623"/>
      <c r="DQ15" s="627">
        <v>742864</v>
      </c>
      <c r="DR15" s="622"/>
      <c r="DS15" s="622"/>
      <c r="DT15" s="622"/>
      <c r="DU15" s="622"/>
      <c r="DV15" s="622"/>
      <c r="DW15" s="622"/>
      <c r="DX15" s="622"/>
      <c r="DY15" s="622"/>
      <c r="DZ15" s="622"/>
      <c r="EA15" s="622"/>
      <c r="EB15" s="622"/>
      <c r="EC15" s="658"/>
    </row>
    <row r="16" spans="2:143" ht="11.25" customHeight="1" x14ac:dyDescent="0.15">
      <c r="B16" s="618" t="s">
        <v>267</v>
      </c>
      <c r="C16" s="619"/>
      <c r="D16" s="619"/>
      <c r="E16" s="619"/>
      <c r="F16" s="619"/>
      <c r="G16" s="619"/>
      <c r="H16" s="619"/>
      <c r="I16" s="619"/>
      <c r="J16" s="619"/>
      <c r="K16" s="619"/>
      <c r="L16" s="619"/>
      <c r="M16" s="619"/>
      <c r="N16" s="619"/>
      <c r="O16" s="619"/>
      <c r="P16" s="619"/>
      <c r="Q16" s="620"/>
      <c r="R16" s="621">
        <v>7000</v>
      </c>
      <c r="S16" s="622"/>
      <c r="T16" s="622"/>
      <c r="U16" s="622"/>
      <c r="V16" s="622"/>
      <c r="W16" s="622"/>
      <c r="X16" s="622"/>
      <c r="Y16" s="623"/>
      <c r="Z16" s="659">
        <v>0.1</v>
      </c>
      <c r="AA16" s="659"/>
      <c r="AB16" s="659"/>
      <c r="AC16" s="659"/>
      <c r="AD16" s="660">
        <v>7000</v>
      </c>
      <c r="AE16" s="660"/>
      <c r="AF16" s="660"/>
      <c r="AG16" s="660"/>
      <c r="AH16" s="660"/>
      <c r="AI16" s="660"/>
      <c r="AJ16" s="660"/>
      <c r="AK16" s="660"/>
      <c r="AL16" s="624">
        <v>0.1</v>
      </c>
      <c r="AM16" s="625"/>
      <c r="AN16" s="625"/>
      <c r="AO16" s="661"/>
      <c r="AP16" s="618" t="s">
        <v>268</v>
      </c>
      <c r="AQ16" s="619"/>
      <c r="AR16" s="619"/>
      <c r="AS16" s="619"/>
      <c r="AT16" s="619"/>
      <c r="AU16" s="619"/>
      <c r="AV16" s="619"/>
      <c r="AW16" s="619"/>
      <c r="AX16" s="619"/>
      <c r="AY16" s="619"/>
      <c r="AZ16" s="619"/>
      <c r="BA16" s="619"/>
      <c r="BB16" s="619"/>
      <c r="BC16" s="619"/>
      <c r="BD16" s="619"/>
      <c r="BE16" s="619"/>
      <c r="BF16" s="620"/>
      <c r="BG16" s="621" t="s">
        <v>130</v>
      </c>
      <c r="BH16" s="622"/>
      <c r="BI16" s="622"/>
      <c r="BJ16" s="622"/>
      <c r="BK16" s="622"/>
      <c r="BL16" s="622"/>
      <c r="BM16" s="622"/>
      <c r="BN16" s="623"/>
      <c r="BO16" s="659" t="s">
        <v>247</v>
      </c>
      <c r="BP16" s="659"/>
      <c r="BQ16" s="659"/>
      <c r="BR16" s="659"/>
      <c r="BS16" s="660" t="s">
        <v>247</v>
      </c>
      <c r="BT16" s="660"/>
      <c r="BU16" s="660"/>
      <c r="BV16" s="660"/>
      <c r="BW16" s="660"/>
      <c r="BX16" s="660"/>
      <c r="BY16" s="660"/>
      <c r="BZ16" s="660"/>
      <c r="CA16" s="660"/>
      <c r="CB16" s="700"/>
      <c r="CD16" s="618" t="s">
        <v>269</v>
      </c>
      <c r="CE16" s="619"/>
      <c r="CF16" s="619"/>
      <c r="CG16" s="619"/>
      <c r="CH16" s="619"/>
      <c r="CI16" s="619"/>
      <c r="CJ16" s="619"/>
      <c r="CK16" s="619"/>
      <c r="CL16" s="619"/>
      <c r="CM16" s="619"/>
      <c r="CN16" s="619"/>
      <c r="CO16" s="619"/>
      <c r="CP16" s="619"/>
      <c r="CQ16" s="620"/>
      <c r="CR16" s="621" t="s">
        <v>247</v>
      </c>
      <c r="CS16" s="622"/>
      <c r="CT16" s="622"/>
      <c r="CU16" s="622"/>
      <c r="CV16" s="622"/>
      <c r="CW16" s="622"/>
      <c r="CX16" s="622"/>
      <c r="CY16" s="623"/>
      <c r="CZ16" s="659" t="s">
        <v>130</v>
      </c>
      <c r="DA16" s="659"/>
      <c r="DB16" s="659"/>
      <c r="DC16" s="659"/>
      <c r="DD16" s="627" t="s">
        <v>247</v>
      </c>
      <c r="DE16" s="622"/>
      <c r="DF16" s="622"/>
      <c r="DG16" s="622"/>
      <c r="DH16" s="622"/>
      <c r="DI16" s="622"/>
      <c r="DJ16" s="622"/>
      <c r="DK16" s="622"/>
      <c r="DL16" s="622"/>
      <c r="DM16" s="622"/>
      <c r="DN16" s="622"/>
      <c r="DO16" s="622"/>
      <c r="DP16" s="623"/>
      <c r="DQ16" s="627" t="s">
        <v>130</v>
      </c>
      <c r="DR16" s="622"/>
      <c r="DS16" s="622"/>
      <c r="DT16" s="622"/>
      <c r="DU16" s="622"/>
      <c r="DV16" s="622"/>
      <c r="DW16" s="622"/>
      <c r="DX16" s="622"/>
      <c r="DY16" s="622"/>
      <c r="DZ16" s="622"/>
      <c r="EA16" s="622"/>
      <c r="EB16" s="622"/>
      <c r="EC16" s="658"/>
    </row>
    <row r="17" spans="2:133" ht="11.25" customHeight="1" x14ac:dyDescent="0.15">
      <c r="B17" s="618" t="s">
        <v>270</v>
      </c>
      <c r="C17" s="619"/>
      <c r="D17" s="619"/>
      <c r="E17" s="619"/>
      <c r="F17" s="619"/>
      <c r="G17" s="619"/>
      <c r="H17" s="619"/>
      <c r="I17" s="619"/>
      <c r="J17" s="619"/>
      <c r="K17" s="619"/>
      <c r="L17" s="619"/>
      <c r="M17" s="619"/>
      <c r="N17" s="619"/>
      <c r="O17" s="619"/>
      <c r="P17" s="619"/>
      <c r="Q17" s="620"/>
      <c r="R17" s="621">
        <v>74074</v>
      </c>
      <c r="S17" s="622"/>
      <c r="T17" s="622"/>
      <c r="U17" s="622"/>
      <c r="V17" s="622"/>
      <c r="W17" s="622"/>
      <c r="X17" s="622"/>
      <c r="Y17" s="623"/>
      <c r="Z17" s="659">
        <v>0.6</v>
      </c>
      <c r="AA17" s="659"/>
      <c r="AB17" s="659"/>
      <c r="AC17" s="659"/>
      <c r="AD17" s="660">
        <v>74074</v>
      </c>
      <c r="AE17" s="660"/>
      <c r="AF17" s="660"/>
      <c r="AG17" s="660"/>
      <c r="AH17" s="660"/>
      <c r="AI17" s="660"/>
      <c r="AJ17" s="660"/>
      <c r="AK17" s="660"/>
      <c r="AL17" s="624">
        <v>1</v>
      </c>
      <c r="AM17" s="625"/>
      <c r="AN17" s="625"/>
      <c r="AO17" s="661"/>
      <c r="AP17" s="618" t="s">
        <v>271</v>
      </c>
      <c r="AQ17" s="619"/>
      <c r="AR17" s="619"/>
      <c r="AS17" s="619"/>
      <c r="AT17" s="619"/>
      <c r="AU17" s="619"/>
      <c r="AV17" s="619"/>
      <c r="AW17" s="619"/>
      <c r="AX17" s="619"/>
      <c r="AY17" s="619"/>
      <c r="AZ17" s="619"/>
      <c r="BA17" s="619"/>
      <c r="BB17" s="619"/>
      <c r="BC17" s="619"/>
      <c r="BD17" s="619"/>
      <c r="BE17" s="619"/>
      <c r="BF17" s="620"/>
      <c r="BG17" s="621" t="s">
        <v>130</v>
      </c>
      <c r="BH17" s="622"/>
      <c r="BI17" s="622"/>
      <c r="BJ17" s="622"/>
      <c r="BK17" s="622"/>
      <c r="BL17" s="622"/>
      <c r="BM17" s="622"/>
      <c r="BN17" s="623"/>
      <c r="BO17" s="659" t="s">
        <v>130</v>
      </c>
      <c r="BP17" s="659"/>
      <c r="BQ17" s="659"/>
      <c r="BR17" s="659"/>
      <c r="BS17" s="660" t="s">
        <v>247</v>
      </c>
      <c r="BT17" s="660"/>
      <c r="BU17" s="660"/>
      <c r="BV17" s="660"/>
      <c r="BW17" s="660"/>
      <c r="BX17" s="660"/>
      <c r="BY17" s="660"/>
      <c r="BZ17" s="660"/>
      <c r="CA17" s="660"/>
      <c r="CB17" s="700"/>
      <c r="CD17" s="618" t="s">
        <v>272</v>
      </c>
      <c r="CE17" s="619"/>
      <c r="CF17" s="619"/>
      <c r="CG17" s="619"/>
      <c r="CH17" s="619"/>
      <c r="CI17" s="619"/>
      <c r="CJ17" s="619"/>
      <c r="CK17" s="619"/>
      <c r="CL17" s="619"/>
      <c r="CM17" s="619"/>
      <c r="CN17" s="619"/>
      <c r="CO17" s="619"/>
      <c r="CP17" s="619"/>
      <c r="CQ17" s="620"/>
      <c r="CR17" s="621">
        <v>1093031</v>
      </c>
      <c r="CS17" s="622"/>
      <c r="CT17" s="622"/>
      <c r="CU17" s="622"/>
      <c r="CV17" s="622"/>
      <c r="CW17" s="622"/>
      <c r="CX17" s="622"/>
      <c r="CY17" s="623"/>
      <c r="CZ17" s="659">
        <v>9.3000000000000007</v>
      </c>
      <c r="DA17" s="659"/>
      <c r="DB17" s="659"/>
      <c r="DC17" s="659"/>
      <c r="DD17" s="627" t="s">
        <v>247</v>
      </c>
      <c r="DE17" s="622"/>
      <c r="DF17" s="622"/>
      <c r="DG17" s="622"/>
      <c r="DH17" s="622"/>
      <c r="DI17" s="622"/>
      <c r="DJ17" s="622"/>
      <c r="DK17" s="622"/>
      <c r="DL17" s="622"/>
      <c r="DM17" s="622"/>
      <c r="DN17" s="622"/>
      <c r="DO17" s="622"/>
      <c r="DP17" s="623"/>
      <c r="DQ17" s="627">
        <v>1093031</v>
      </c>
      <c r="DR17" s="622"/>
      <c r="DS17" s="622"/>
      <c r="DT17" s="622"/>
      <c r="DU17" s="622"/>
      <c r="DV17" s="622"/>
      <c r="DW17" s="622"/>
      <c r="DX17" s="622"/>
      <c r="DY17" s="622"/>
      <c r="DZ17" s="622"/>
      <c r="EA17" s="622"/>
      <c r="EB17" s="622"/>
      <c r="EC17" s="658"/>
    </row>
    <row r="18" spans="2:133" ht="11.25" customHeight="1" x14ac:dyDescent="0.15">
      <c r="B18" s="618" t="s">
        <v>273</v>
      </c>
      <c r="C18" s="619"/>
      <c r="D18" s="619"/>
      <c r="E18" s="619"/>
      <c r="F18" s="619"/>
      <c r="G18" s="619"/>
      <c r="H18" s="619"/>
      <c r="I18" s="619"/>
      <c r="J18" s="619"/>
      <c r="K18" s="619"/>
      <c r="L18" s="619"/>
      <c r="M18" s="619"/>
      <c r="N18" s="619"/>
      <c r="O18" s="619"/>
      <c r="P18" s="619"/>
      <c r="Q18" s="620"/>
      <c r="R18" s="621">
        <v>42198</v>
      </c>
      <c r="S18" s="622"/>
      <c r="T18" s="622"/>
      <c r="U18" s="622"/>
      <c r="V18" s="622"/>
      <c r="W18" s="622"/>
      <c r="X18" s="622"/>
      <c r="Y18" s="623"/>
      <c r="Z18" s="659">
        <v>0.3</v>
      </c>
      <c r="AA18" s="659"/>
      <c r="AB18" s="659"/>
      <c r="AC18" s="659"/>
      <c r="AD18" s="660">
        <v>42198</v>
      </c>
      <c r="AE18" s="660"/>
      <c r="AF18" s="660"/>
      <c r="AG18" s="660"/>
      <c r="AH18" s="660"/>
      <c r="AI18" s="660"/>
      <c r="AJ18" s="660"/>
      <c r="AK18" s="660"/>
      <c r="AL18" s="624">
        <v>0.6</v>
      </c>
      <c r="AM18" s="625"/>
      <c r="AN18" s="625"/>
      <c r="AO18" s="661"/>
      <c r="AP18" s="618" t="s">
        <v>274</v>
      </c>
      <c r="AQ18" s="619"/>
      <c r="AR18" s="619"/>
      <c r="AS18" s="619"/>
      <c r="AT18" s="619"/>
      <c r="AU18" s="619"/>
      <c r="AV18" s="619"/>
      <c r="AW18" s="619"/>
      <c r="AX18" s="619"/>
      <c r="AY18" s="619"/>
      <c r="AZ18" s="619"/>
      <c r="BA18" s="619"/>
      <c r="BB18" s="619"/>
      <c r="BC18" s="619"/>
      <c r="BD18" s="619"/>
      <c r="BE18" s="619"/>
      <c r="BF18" s="620"/>
      <c r="BG18" s="621" t="s">
        <v>247</v>
      </c>
      <c r="BH18" s="622"/>
      <c r="BI18" s="622"/>
      <c r="BJ18" s="622"/>
      <c r="BK18" s="622"/>
      <c r="BL18" s="622"/>
      <c r="BM18" s="622"/>
      <c r="BN18" s="623"/>
      <c r="BO18" s="659" t="s">
        <v>130</v>
      </c>
      <c r="BP18" s="659"/>
      <c r="BQ18" s="659"/>
      <c r="BR18" s="659"/>
      <c r="BS18" s="660" t="s">
        <v>247</v>
      </c>
      <c r="BT18" s="660"/>
      <c r="BU18" s="660"/>
      <c r="BV18" s="660"/>
      <c r="BW18" s="660"/>
      <c r="BX18" s="660"/>
      <c r="BY18" s="660"/>
      <c r="BZ18" s="660"/>
      <c r="CA18" s="660"/>
      <c r="CB18" s="700"/>
      <c r="CD18" s="618" t="s">
        <v>275</v>
      </c>
      <c r="CE18" s="619"/>
      <c r="CF18" s="619"/>
      <c r="CG18" s="619"/>
      <c r="CH18" s="619"/>
      <c r="CI18" s="619"/>
      <c r="CJ18" s="619"/>
      <c r="CK18" s="619"/>
      <c r="CL18" s="619"/>
      <c r="CM18" s="619"/>
      <c r="CN18" s="619"/>
      <c r="CO18" s="619"/>
      <c r="CP18" s="619"/>
      <c r="CQ18" s="620"/>
      <c r="CR18" s="621" t="s">
        <v>247</v>
      </c>
      <c r="CS18" s="622"/>
      <c r="CT18" s="622"/>
      <c r="CU18" s="622"/>
      <c r="CV18" s="622"/>
      <c r="CW18" s="622"/>
      <c r="CX18" s="622"/>
      <c r="CY18" s="623"/>
      <c r="CZ18" s="659" t="s">
        <v>247</v>
      </c>
      <c r="DA18" s="659"/>
      <c r="DB18" s="659"/>
      <c r="DC18" s="659"/>
      <c r="DD18" s="627" t="s">
        <v>130</v>
      </c>
      <c r="DE18" s="622"/>
      <c r="DF18" s="622"/>
      <c r="DG18" s="622"/>
      <c r="DH18" s="622"/>
      <c r="DI18" s="622"/>
      <c r="DJ18" s="622"/>
      <c r="DK18" s="622"/>
      <c r="DL18" s="622"/>
      <c r="DM18" s="622"/>
      <c r="DN18" s="622"/>
      <c r="DO18" s="622"/>
      <c r="DP18" s="623"/>
      <c r="DQ18" s="627" t="s">
        <v>247</v>
      </c>
      <c r="DR18" s="622"/>
      <c r="DS18" s="622"/>
      <c r="DT18" s="622"/>
      <c r="DU18" s="622"/>
      <c r="DV18" s="622"/>
      <c r="DW18" s="622"/>
      <c r="DX18" s="622"/>
      <c r="DY18" s="622"/>
      <c r="DZ18" s="622"/>
      <c r="EA18" s="622"/>
      <c r="EB18" s="622"/>
      <c r="EC18" s="658"/>
    </row>
    <row r="19" spans="2:133" ht="11.25" customHeight="1" x14ac:dyDescent="0.15">
      <c r="B19" s="618" t="s">
        <v>276</v>
      </c>
      <c r="C19" s="619"/>
      <c r="D19" s="619"/>
      <c r="E19" s="619"/>
      <c r="F19" s="619"/>
      <c r="G19" s="619"/>
      <c r="H19" s="619"/>
      <c r="I19" s="619"/>
      <c r="J19" s="619"/>
      <c r="K19" s="619"/>
      <c r="L19" s="619"/>
      <c r="M19" s="619"/>
      <c r="N19" s="619"/>
      <c r="O19" s="619"/>
      <c r="P19" s="619"/>
      <c r="Q19" s="620"/>
      <c r="R19" s="621">
        <v>40413</v>
      </c>
      <c r="S19" s="622"/>
      <c r="T19" s="622"/>
      <c r="U19" s="622"/>
      <c r="V19" s="622"/>
      <c r="W19" s="622"/>
      <c r="X19" s="622"/>
      <c r="Y19" s="623"/>
      <c r="Z19" s="659">
        <v>0.3</v>
      </c>
      <c r="AA19" s="659"/>
      <c r="AB19" s="659"/>
      <c r="AC19" s="659"/>
      <c r="AD19" s="660">
        <v>40413</v>
      </c>
      <c r="AE19" s="660"/>
      <c r="AF19" s="660"/>
      <c r="AG19" s="660"/>
      <c r="AH19" s="660"/>
      <c r="AI19" s="660"/>
      <c r="AJ19" s="660"/>
      <c r="AK19" s="660"/>
      <c r="AL19" s="624">
        <v>0.6</v>
      </c>
      <c r="AM19" s="625"/>
      <c r="AN19" s="625"/>
      <c r="AO19" s="661"/>
      <c r="AP19" s="618" t="s">
        <v>277</v>
      </c>
      <c r="AQ19" s="619"/>
      <c r="AR19" s="619"/>
      <c r="AS19" s="619"/>
      <c r="AT19" s="619"/>
      <c r="AU19" s="619"/>
      <c r="AV19" s="619"/>
      <c r="AW19" s="619"/>
      <c r="AX19" s="619"/>
      <c r="AY19" s="619"/>
      <c r="AZ19" s="619"/>
      <c r="BA19" s="619"/>
      <c r="BB19" s="619"/>
      <c r="BC19" s="619"/>
      <c r="BD19" s="619"/>
      <c r="BE19" s="619"/>
      <c r="BF19" s="620"/>
      <c r="BG19" s="621" t="s">
        <v>247</v>
      </c>
      <c r="BH19" s="622"/>
      <c r="BI19" s="622"/>
      <c r="BJ19" s="622"/>
      <c r="BK19" s="622"/>
      <c r="BL19" s="622"/>
      <c r="BM19" s="622"/>
      <c r="BN19" s="623"/>
      <c r="BO19" s="659" t="s">
        <v>130</v>
      </c>
      <c r="BP19" s="659"/>
      <c r="BQ19" s="659"/>
      <c r="BR19" s="659"/>
      <c r="BS19" s="660" t="s">
        <v>130</v>
      </c>
      <c r="BT19" s="660"/>
      <c r="BU19" s="660"/>
      <c r="BV19" s="660"/>
      <c r="BW19" s="660"/>
      <c r="BX19" s="660"/>
      <c r="BY19" s="660"/>
      <c r="BZ19" s="660"/>
      <c r="CA19" s="660"/>
      <c r="CB19" s="700"/>
      <c r="CD19" s="618" t="s">
        <v>278</v>
      </c>
      <c r="CE19" s="619"/>
      <c r="CF19" s="619"/>
      <c r="CG19" s="619"/>
      <c r="CH19" s="619"/>
      <c r="CI19" s="619"/>
      <c r="CJ19" s="619"/>
      <c r="CK19" s="619"/>
      <c r="CL19" s="619"/>
      <c r="CM19" s="619"/>
      <c r="CN19" s="619"/>
      <c r="CO19" s="619"/>
      <c r="CP19" s="619"/>
      <c r="CQ19" s="620"/>
      <c r="CR19" s="621" t="s">
        <v>247</v>
      </c>
      <c r="CS19" s="622"/>
      <c r="CT19" s="622"/>
      <c r="CU19" s="622"/>
      <c r="CV19" s="622"/>
      <c r="CW19" s="622"/>
      <c r="CX19" s="622"/>
      <c r="CY19" s="623"/>
      <c r="CZ19" s="659" t="s">
        <v>130</v>
      </c>
      <c r="DA19" s="659"/>
      <c r="DB19" s="659"/>
      <c r="DC19" s="659"/>
      <c r="DD19" s="627" t="s">
        <v>247</v>
      </c>
      <c r="DE19" s="622"/>
      <c r="DF19" s="622"/>
      <c r="DG19" s="622"/>
      <c r="DH19" s="622"/>
      <c r="DI19" s="622"/>
      <c r="DJ19" s="622"/>
      <c r="DK19" s="622"/>
      <c r="DL19" s="622"/>
      <c r="DM19" s="622"/>
      <c r="DN19" s="622"/>
      <c r="DO19" s="622"/>
      <c r="DP19" s="623"/>
      <c r="DQ19" s="627" t="s">
        <v>247</v>
      </c>
      <c r="DR19" s="622"/>
      <c r="DS19" s="622"/>
      <c r="DT19" s="622"/>
      <c r="DU19" s="622"/>
      <c r="DV19" s="622"/>
      <c r="DW19" s="622"/>
      <c r="DX19" s="622"/>
      <c r="DY19" s="622"/>
      <c r="DZ19" s="622"/>
      <c r="EA19" s="622"/>
      <c r="EB19" s="622"/>
      <c r="EC19" s="658"/>
    </row>
    <row r="20" spans="2:133" ht="11.25" customHeight="1" x14ac:dyDescent="0.15">
      <c r="B20" s="688" t="s">
        <v>279</v>
      </c>
      <c r="C20" s="689"/>
      <c r="D20" s="689"/>
      <c r="E20" s="689"/>
      <c r="F20" s="689"/>
      <c r="G20" s="689"/>
      <c r="H20" s="689"/>
      <c r="I20" s="689"/>
      <c r="J20" s="689"/>
      <c r="K20" s="689"/>
      <c r="L20" s="689"/>
      <c r="M20" s="689"/>
      <c r="N20" s="689"/>
      <c r="O20" s="689"/>
      <c r="P20" s="689"/>
      <c r="Q20" s="690"/>
      <c r="R20" s="621">
        <v>1785</v>
      </c>
      <c r="S20" s="622"/>
      <c r="T20" s="622"/>
      <c r="U20" s="622"/>
      <c r="V20" s="622"/>
      <c r="W20" s="622"/>
      <c r="X20" s="622"/>
      <c r="Y20" s="623"/>
      <c r="Z20" s="659">
        <v>0</v>
      </c>
      <c r="AA20" s="659"/>
      <c r="AB20" s="659"/>
      <c r="AC20" s="659"/>
      <c r="AD20" s="660">
        <v>1785</v>
      </c>
      <c r="AE20" s="660"/>
      <c r="AF20" s="660"/>
      <c r="AG20" s="660"/>
      <c r="AH20" s="660"/>
      <c r="AI20" s="660"/>
      <c r="AJ20" s="660"/>
      <c r="AK20" s="660"/>
      <c r="AL20" s="624">
        <v>0</v>
      </c>
      <c r="AM20" s="625"/>
      <c r="AN20" s="625"/>
      <c r="AO20" s="661"/>
      <c r="AP20" s="618" t="s">
        <v>280</v>
      </c>
      <c r="AQ20" s="619"/>
      <c r="AR20" s="619"/>
      <c r="AS20" s="619"/>
      <c r="AT20" s="619"/>
      <c r="AU20" s="619"/>
      <c r="AV20" s="619"/>
      <c r="AW20" s="619"/>
      <c r="AX20" s="619"/>
      <c r="AY20" s="619"/>
      <c r="AZ20" s="619"/>
      <c r="BA20" s="619"/>
      <c r="BB20" s="619"/>
      <c r="BC20" s="619"/>
      <c r="BD20" s="619"/>
      <c r="BE20" s="619"/>
      <c r="BF20" s="620"/>
      <c r="BG20" s="621" t="s">
        <v>247</v>
      </c>
      <c r="BH20" s="622"/>
      <c r="BI20" s="622"/>
      <c r="BJ20" s="622"/>
      <c r="BK20" s="622"/>
      <c r="BL20" s="622"/>
      <c r="BM20" s="622"/>
      <c r="BN20" s="623"/>
      <c r="BO20" s="659" t="s">
        <v>247</v>
      </c>
      <c r="BP20" s="659"/>
      <c r="BQ20" s="659"/>
      <c r="BR20" s="659"/>
      <c r="BS20" s="660" t="s">
        <v>130</v>
      </c>
      <c r="BT20" s="660"/>
      <c r="BU20" s="660"/>
      <c r="BV20" s="660"/>
      <c r="BW20" s="660"/>
      <c r="BX20" s="660"/>
      <c r="BY20" s="660"/>
      <c r="BZ20" s="660"/>
      <c r="CA20" s="660"/>
      <c r="CB20" s="700"/>
      <c r="CD20" s="618" t="s">
        <v>281</v>
      </c>
      <c r="CE20" s="619"/>
      <c r="CF20" s="619"/>
      <c r="CG20" s="619"/>
      <c r="CH20" s="619"/>
      <c r="CI20" s="619"/>
      <c r="CJ20" s="619"/>
      <c r="CK20" s="619"/>
      <c r="CL20" s="619"/>
      <c r="CM20" s="619"/>
      <c r="CN20" s="619"/>
      <c r="CO20" s="619"/>
      <c r="CP20" s="619"/>
      <c r="CQ20" s="620"/>
      <c r="CR20" s="621">
        <v>11732777</v>
      </c>
      <c r="CS20" s="622"/>
      <c r="CT20" s="622"/>
      <c r="CU20" s="622"/>
      <c r="CV20" s="622"/>
      <c r="CW20" s="622"/>
      <c r="CX20" s="622"/>
      <c r="CY20" s="623"/>
      <c r="CZ20" s="659">
        <v>100</v>
      </c>
      <c r="DA20" s="659"/>
      <c r="DB20" s="659"/>
      <c r="DC20" s="659"/>
      <c r="DD20" s="627">
        <v>886829</v>
      </c>
      <c r="DE20" s="622"/>
      <c r="DF20" s="622"/>
      <c r="DG20" s="622"/>
      <c r="DH20" s="622"/>
      <c r="DI20" s="622"/>
      <c r="DJ20" s="622"/>
      <c r="DK20" s="622"/>
      <c r="DL20" s="622"/>
      <c r="DM20" s="622"/>
      <c r="DN20" s="622"/>
      <c r="DO20" s="622"/>
      <c r="DP20" s="623"/>
      <c r="DQ20" s="627">
        <v>8202849</v>
      </c>
      <c r="DR20" s="622"/>
      <c r="DS20" s="622"/>
      <c r="DT20" s="622"/>
      <c r="DU20" s="622"/>
      <c r="DV20" s="622"/>
      <c r="DW20" s="622"/>
      <c r="DX20" s="622"/>
      <c r="DY20" s="622"/>
      <c r="DZ20" s="622"/>
      <c r="EA20" s="622"/>
      <c r="EB20" s="622"/>
      <c r="EC20" s="658"/>
    </row>
    <row r="21" spans="2:133" ht="11.25" customHeight="1" x14ac:dyDescent="0.15">
      <c r="B21" s="618" t="s">
        <v>282</v>
      </c>
      <c r="C21" s="619"/>
      <c r="D21" s="619"/>
      <c r="E21" s="619"/>
      <c r="F21" s="619"/>
      <c r="G21" s="619"/>
      <c r="H21" s="619"/>
      <c r="I21" s="619"/>
      <c r="J21" s="619"/>
      <c r="K21" s="619"/>
      <c r="L21" s="619"/>
      <c r="M21" s="619"/>
      <c r="N21" s="619"/>
      <c r="O21" s="619"/>
      <c r="P21" s="619"/>
      <c r="Q21" s="620"/>
      <c r="R21" s="621">
        <v>1933282</v>
      </c>
      <c r="S21" s="622"/>
      <c r="T21" s="622"/>
      <c r="U21" s="622"/>
      <c r="V21" s="622"/>
      <c r="W21" s="622"/>
      <c r="X21" s="622"/>
      <c r="Y21" s="623"/>
      <c r="Z21" s="659">
        <v>15.6</v>
      </c>
      <c r="AA21" s="659"/>
      <c r="AB21" s="659"/>
      <c r="AC21" s="659"/>
      <c r="AD21" s="660">
        <v>1745086</v>
      </c>
      <c r="AE21" s="660"/>
      <c r="AF21" s="660"/>
      <c r="AG21" s="660"/>
      <c r="AH21" s="660"/>
      <c r="AI21" s="660"/>
      <c r="AJ21" s="660"/>
      <c r="AK21" s="660"/>
      <c r="AL21" s="624">
        <v>24.2</v>
      </c>
      <c r="AM21" s="625"/>
      <c r="AN21" s="625"/>
      <c r="AO21" s="661"/>
      <c r="AP21" s="618" t="s">
        <v>283</v>
      </c>
      <c r="AQ21" s="698"/>
      <c r="AR21" s="698"/>
      <c r="AS21" s="698"/>
      <c r="AT21" s="698"/>
      <c r="AU21" s="698"/>
      <c r="AV21" s="698"/>
      <c r="AW21" s="698"/>
      <c r="AX21" s="698"/>
      <c r="AY21" s="698"/>
      <c r="AZ21" s="698"/>
      <c r="BA21" s="698"/>
      <c r="BB21" s="698"/>
      <c r="BC21" s="698"/>
      <c r="BD21" s="698"/>
      <c r="BE21" s="698"/>
      <c r="BF21" s="699"/>
      <c r="BG21" s="621" t="s">
        <v>247</v>
      </c>
      <c r="BH21" s="622"/>
      <c r="BI21" s="622"/>
      <c r="BJ21" s="622"/>
      <c r="BK21" s="622"/>
      <c r="BL21" s="622"/>
      <c r="BM21" s="622"/>
      <c r="BN21" s="623"/>
      <c r="BO21" s="659" t="s">
        <v>130</v>
      </c>
      <c r="BP21" s="659"/>
      <c r="BQ21" s="659"/>
      <c r="BR21" s="659"/>
      <c r="BS21" s="660" t="s">
        <v>247</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284</v>
      </c>
      <c r="C22" s="619"/>
      <c r="D22" s="619"/>
      <c r="E22" s="619"/>
      <c r="F22" s="619"/>
      <c r="G22" s="619"/>
      <c r="H22" s="619"/>
      <c r="I22" s="619"/>
      <c r="J22" s="619"/>
      <c r="K22" s="619"/>
      <c r="L22" s="619"/>
      <c r="M22" s="619"/>
      <c r="N22" s="619"/>
      <c r="O22" s="619"/>
      <c r="P22" s="619"/>
      <c r="Q22" s="620"/>
      <c r="R22" s="621">
        <v>1745086</v>
      </c>
      <c r="S22" s="622"/>
      <c r="T22" s="622"/>
      <c r="U22" s="622"/>
      <c r="V22" s="622"/>
      <c r="W22" s="622"/>
      <c r="X22" s="622"/>
      <c r="Y22" s="623"/>
      <c r="Z22" s="659">
        <v>14.1</v>
      </c>
      <c r="AA22" s="659"/>
      <c r="AB22" s="659"/>
      <c r="AC22" s="659"/>
      <c r="AD22" s="660">
        <v>1745086</v>
      </c>
      <c r="AE22" s="660"/>
      <c r="AF22" s="660"/>
      <c r="AG22" s="660"/>
      <c r="AH22" s="660"/>
      <c r="AI22" s="660"/>
      <c r="AJ22" s="660"/>
      <c r="AK22" s="660"/>
      <c r="AL22" s="624">
        <v>24.2</v>
      </c>
      <c r="AM22" s="625"/>
      <c r="AN22" s="625"/>
      <c r="AO22" s="661"/>
      <c r="AP22" s="618" t="s">
        <v>285</v>
      </c>
      <c r="AQ22" s="698"/>
      <c r="AR22" s="698"/>
      <c r="AS22" s="698"/>
      <c r="AT22" s="698"/>
      <c r="AU22" s="698"/>
      <c r="AV22" s="698"/>
      <c r="AW22" s="698"/>
      <c r="AX22" s="698"/>
      <c r="AY22" s="698"/>
      <c r="AZ22" s="698"/>
      <c r="BA22" s="698"/>
      <c r="BB22" s="698"/>
      <c r="BC22" s="698"/>
      <c r="BD22" s="698"/>
      <c r="BE22" s="698"/>
      <c r="BF22" s="699"/>
      <c r="BG22" s="621" t="s">
        <v>247</v>
      </c>
      <c r="BH22" s="622"/>
      <c r="BI22" s="622"/>
      <c r="BJ22" s="622"/>
      <c r="BK22" s="622"/>
      <c r="BL22" s="622"/>
      <c r="BM22" s="622"/>
      <c r="BN22" s="623"/>
      <c r="BO22" s="659" t="s">
        <v>247</v>
      </c>
      <c r="BP22" s="659"/>
      <c r="BQ22" s="659"/>
      <c r="BR22" s="659"/>
      <c r="BS22" s="660" t="s">
        <v>247</v>
      </c>
      <c r="BT22" s="660"/>
      <c r="BU22" s="660"/>
      <c r="BV22" s="660"/>
      <c r="BW22" s="660"/>
      <c r="BX22" s="660"/>
      <c r="BY22" s="660"/>
      <c r="BZ22" s="660"/>
      <c r="CA22" s="660"/>
      <c r="CB22" s="700"/>
      <c r="CD22" s="673" t="s">
        <v>286</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287</v>
      </c>
      <c r="C23" s="619"/>
      <c r="D23" s="619"/>
      <c r="E23" s="619"/>
      <c r="F23" s="619"/>
      <c r="G23" s="619"/>
      <c r="H23" s="619"/>
      <c r="I23" s="619"/>
      <c r="J23" s="619"/>
      <c r="K23" s="619"/>
      <c r="L23" s="619"/>
      <c r="M23" s="619"/>
      <c r="N23" s="619"/>
      <c r="O23" s="619"/>
      <c r="P23" s="619"/>
      <c r="Q23" s="620"/>
      <c r="R23" s="621">
        <v>188196</v>
      </c>
      <c r="S23" s="622"/>
      <c r="T23" s="622"/>
      <c r="U23" s="622"/>
      <c r="V23" s="622"/>
      <c r="W23" s="622"/>
      <c r="X23" s="622"/>
      <c r="Y23" s="623"/>
      <c r="Z23" s="659">
        <v>1.5</v>
      </c>
      <c r="AA23" s="659"/>
      <c r="AB23" s="659"/>
      <c r="AC23" s="659"/>
      <c r="AD23" s="660" t="s">
        <v>130</v>
      </c>
      <c r="AE23" s="660"/>
      <c r="AF23" s="660"/>
      <c r="AG23" s="660"/>
      <c r="AH23" s="660"/>
      <c r="AI23" s="660"/>
      <c r="AJ23" s="660"/>
      <c r="AK23" s="660"/>
      <c r="AL23" s="624" t="s">
        <v>247</v>
      </c>
      <c r="AM23" s="625"/>
      <c r="AN23" s="625"/>
      <c r="AO23" s="661"/>
      <c r="AP23" s="618" t="s">
        <v>288</v>
      </c>
      <c r="AQ23" s="698"/>
      <c r="AR23" s="698"/>
      <c r="AS23" s="698"/>
      <c r="AT23" s="698"/>
      <c r="AU23" s="698"/>
      <c r="AV23" s="698"/>
      <c r="AW23" s="698"/>
      <c r="AX23" s="698"/>
      <c r="AY23" s="698"/>
      <c r="AZ23" s="698"/>
      <c r="BA23" s="698"/>
      <c r="BB23" s="698"/>
      <c r="BC23" s="698"/>
      <c r="BD23" s="698"/>
      <c r="BE23" s="698"/>
      <c r="BF23" s="699"/>
      <c r="BG23" s="621" t="s">
        <v>247</v>
      </c>
      <c r="BH23" s="622"/>
      <c r="BI23" s="622"/>
      <c r="BJ23" s="622"/>
      <c r="BK23" s="622"/>
      <c r="BL23" s="622"/>
      <c r="BM23" s="622"/>
      <c r="BN23" s="623"/>
      <c r="BO23" s="659" t="s">
        <v>247</v>
      </c>
      <c r="BP23" s="659"/>
      <c r="BQ23" s="659"/>
      <c r="BR23" s="659"/>
      <c r="BS23" s="660" t="s">
        <v>247</v>
      </c>
      <c r="BT23" s="660"/>
      <c r="BU23" s="660"/>
      <c r="BV23" s="660"/>
      <c r="BW23" s="660"/>
      <c r="BX23" s="660"/>
      <c r="BY23" s="660"/>
      <c r="BZ23" s="660"/>
      <c r="CA23" s="660"/>
      <c r="CB23" s="700"/>
      <c r="CD23" s="673" t="s">
        <v>227</v>
      </c>
      <c r="CE23" s="674"/>
      <c r="CF23" s="674"/>
      <c r="CG23" s="674"/>
      <c r="CH23" s="674"/>
      <c r="CI23" s="674"/>
      <c r="CJ23" s="674"/>
      <c r="CK23" s="674"/>
      <c r="CL23" s="674"/>
      <c r="CM23" s="674"/>
      <c r="CN23" s="674"/>
      <c r="CO23" s="674"/>
      <c r="CP23" s="674"/>
      <c r="CQ23" s="675"/>
      <c r="CR23" s="673" t="s">
        <v>289</v>
      </c>
      <c r="CS23" s="674"/>
      <c r="CT23" s="674"/>
      <c r="CU23" s="674"/>
      <c r="CV23" s="674"/>
      <c r="CW23" s="674"/>
      <c r="CX23" s="674"/>
      <c r="CY23" s="675"/>
      <c r="CZ23" s="673" t="s">
        <v>290</v>
      </c>
      <c r="DA23" s="674"/>
      <c r="DB23" s="674"/>
      <c r="DC23" s="675"/>
      <c r="DD23" s="673" t="s">
        <v>291</v>
      </c>
      <c r="DE23" s="674"/>
      <c r="DF23" s="674"/>
      <c r="DG23" s="674"/>
      <c r="DH23" s="674"/>
      <c r="DI23" s="674"/>
      <c r="DJ23" s="674"/>
      <c r="DK23" s="675"/>
      <c r="DL23" s="711" t="s">
        <v>292</v>
      </c>
      <c r="DM23" s="712"/>
      <c r="DN23" s="712"/>
      <c r="DO23" s="712"/>
      <c r="DP23" s="712"/>
      <c r="DQ23" s="712"/>
      <c r="DR23" s="712"/>
      <c r="DS23" s="712"/>
      <c r="DT23" s="712"/>
      <c r="DU23" s="712"/>
      <c r="DV23" s="713"/>
      <c r="DW23" s="673" t="s">
        <v>293</v>
      </c>
      <c r="DX23" s="674"/>
      <c r="DY23" s="674"/>
      <c r="DZ23" s="674"/>
      <c r="EA23" s="674"/>
      <c r="EB23" s="674"/>
      <c r="EC23" s="675"/>
    </row>
    <row r="24" spans="2:133" ht="11.25" customHeight="1" x14ac:dyDescent="0.15">
      <c r="B24" s="618" t="s">
        <v>294</v>
      </c>
      <c r="C24" s="619"/>
      <c r="D24" s="619"/>
      <c r="E24" s="619"/>
      <c r="F24" s="619"/>
      <c r="G24" s="619"/>
      <c r="H24" s="619"/>
      <c r="I24" s="619"/>
      <c r="J24" s="619"/>
      <c r="K24" s="619"/>
      <c r="L24" s="619"/>
      <c r="M24" s="619"/>
      <c r="N24" s="619"/>
      <c r="O24" s="619"/>
      <c r="P24" s="619"/>
      <c r="Q24" s="620"/>
      <c r="R24" s="621" t="s">
        <v>247</v>
      </c>
      <c r="S24" s="622"/>
      <c r="T24" s="622"/>
      <c r="U24" s="622"/>
      <c r="V24" s="622"/>
      <c r="W24" s="622"/>
      <c r="X24" s="622"/>
      <c r="Y24" s="623"/>
      <c r="Z24" s="659" t="s">
        <v>130</v>
      </c>
      <c r="AA24" s="659"/>
      <c r="AB24" s="659"/>
      <c r="AC24" s="659"/>
      <c r="AD24" s="660" t="s">
        <v>247</v>
      </c>
      <c r="AE24" s="660"/>
      <c r="AF24" s="660"/>
      <c r="AG24" s="660"/>
      <c r="AH24" s="660"/>
      <c r="AI24" s="660"/>
      <c r="AJ24" s="660"/>
      <c r="AK24" s="660"/>
      <c r="AL24" s="624" t="s">
        <v>247</v>
      </c>
      <c r="AM24" s="625"/>
      <c r="AN24" s="625"/>
      <c r="AO24" s="661"/>
      <c r="AP24" s="618" t="s">
        <v>295</v>
      </c>
      <c r="AQ24" s="698"/>
      <c r="AR24" s="698"/>
      <c r="AS24" s="698"/>
      <c r="AT24" s="698"/>
      <c r="AU24" s="698"/>
      <c r="AV24" s="698"/>
      <c r="AW24" s="698"/>
      <c r="AX24" s="698"/>
      <c r="AY24" s="698"/>
      <c r="AZ24" s="698"/>
      <c r="BA24" s="698"/>
      <c r="BB24" s="698"/>
      <c r="BC24" s="698"/>
      <c r="BD24" s="698"/>
      <c r="BE24" s="698"/>
      <c r="BF24" s="699"/>
      <c r="BG24" s="621" t="s">
        <v>130</v>
      </c>
      <c r="BH24" s="622"/>
      <c r="BI24" s="622"/>
      <c r="BJ24" s="622"/>
      <c r="BK24" s="622"/>
      <c r="BL24" s="622"/>
      <c r="BM24" s="622"/>
      <c r="BN24" s="623"/>
      <c r="BO24" s="659" t="s">
        <v>247</v>
      </c>
      <c r="BP24" s="659"/>
      <c r="BQ24" s="659"/>
      <c r="BR24" s="659"/>
      <c r="BS24" s="660" t="s">
        <v>247</v>
      </c>
      <c r="BT24" s="660"/>
      <c r="BU24" s="660"/>
      <c r="BV24" s="660"/>
      <c r="BW24" s="660"/>
      <c r="BX24" s="660"/>
      <c r="BY24" s="660"/>
      <c r="BZ24" s="660"/>
      <c r="CA24" s="660"/>
      <c r="CB24" s="700"/>
      <c r="CD24" s="679" t="s">
        <v>296</v>
      </c>
      <c r="CE24" s="680"/>
      <c r="CF24" s="680"/>
      <c r="CG24" s="680"/>
      <c r="CH24" s="680"/>
      <c r="CI24" s="680"/>
      <c r="CJ24" s="680"/>
      <c r="CK24" s="680"/>
      <c r="CL24" s="680"/>
      <c r="CM24" s="680"/>
      <c r="CN24" s="680"/>
      <c r="CO24" s="680"/>
      <c r="CP24" s="680"/>
      <c r="CQ24" s="681"/>
      <c r="CR24" s="676">
        <v>5501118</v>
      </c>
      <c r="CS24" s="677"/>
      <c r="CT24" s="677"/>
      <c r="CU24" s="677"/>
      <c r="CV24" s="677"/>
      <c r="CW24" s="677"/>
      <c r="CX24" s="677"/>
      <c r="CY24" s="702"/>
      <c r="CZ24" s="703">
        <v>46.9</v>
      </c>
      <c r="DA24" s="685"/>
      <c r="DB24" s="685"/>
      <c r="DC24" s="705"/>
      <c r="DD24" s="701">
        <v>3478149</v>
      </c>
      <c r="DE24" s="677"/>
      <c r="DF24" s="677"/>
      <c r="DG24" s="677"/>
      <c r="DH24" s="677"/>
      <c r="DI24" s="677"/>
      <c r="DJ24" s="677"/>
      <c r="DK24" s="702"/>
      <c r="DL24" s="701">
        <v>3153764</v>
      </c>
      <c r="DM24" s="677"/>
      <c r="DN24" s="677"/>
      <c r="DO24" s="677"/>
      <c r="DP24" s="677"/>
      <c r="DQ24" s="677"/>
      <c r="DR24" s="677"/>
      <c r="DS24" s="677"/>
      <c r="DT24" s="677"/>
      <c r="DU24" s="677"/>
      <c r="DV24" s="702"/>
      <c r="DW24" s="703">
        <v>42.7</v>
      </c>
      <c r="DX24" s="685"/>
      <c r="DY24" s="685"/>
      <c r="DZ24" s="685"/>
      <c r="EA24" s="685"/>
      <c r="EB24" s="685"/>
      <c r="EC24" s="704"/>
    </row>
    <row r="25" spans="2:133" ht="11.25" customHeight="1" x14ac:dyDescent="0.15">
      <c r="B25" s="618" t="s">
        <v>297</v>
      </c>
      <c r="C25" s="619"/>
      <c r="D25" s="619"/>
      <c r="E25" s="619"/>
      <c r="F25" s="619"/>
      <c r="G25" s="619"/>
      <c r="H25" s="619"/>
      <c r="I25" s="619"/>
      <c r="J25" s="619"/>
      <c r="K25" s="619"/>
      <c r="L25" s="619"/>
      <c r="M25" s="619"/>
      <c r="N25" s="619"/>
      <c r="O25" s="619"/>
      <c r="P25" s="619"/>
      <c r="Q25" s="620"/>
      <c r="R25" s="621">
        <v>7381793</v>
      </c>
      <c r="S25" s="622"/>
      <c r="T25" s="622"/>
      <c r="U25" s="622"/>
      <c r="V25" s="622"/>
      <c r="W25" s="622"/>
      <c r="X25" s="622"/>
      <c r="Y25" s="623"/>
      <c r="Z25" s="659">
        <v>59.6</v>
      </c>
      <c r="AA25" s="659"/>
      <c r="AB25" s="659"/>
      <c r="AC25" s="659"/>
      <c r="AD25" s="660">
        <v>7193597</v>
      </c>
      <c r="AE25" s="660"/>
      <c r="AF25" s="660"/>
      <c r="AG25" s="660"/>
      <c r="AH25" s="660"/>
      <c r="AI25" s="660"/>
      <c r="AJ25" s="660"/>
      <c r="AK25" s="660"/>
      <c r="AL25" s="624">
        <v>99.7</v>
      </c>
      <c r="AM25" s="625"/>
      <c r="AN25" s="625"/>
      <c r="AO25" s="661"/>
      <c r="AP25" s="618" t="s">
        <v>298</v>
      </c>
      <c r="AQ25" s="698"/>
      <c r="AR25" s="698"/>
      <c r="AS25" s="698"/>
      <c r="AT25" s="698"/>
      <c r="AU25" s="698"/>
      <c r="AV25" s="698"/>
      <c r="AW25" s="698"/>
      <c r="AX25" s="698"/>
      <c r="AY25" s="698"/>
      <c r="AZ25" s="698"/>
      <c r="BA25" s="698"/>
      <c r="BB25" s="698"/>
      <c r="BC25" s="698"/>
      <c r="BD25" s="698"/>
      <c r="BE25" s="698"/>
      <c r="BF25" s="699"/>
      <c r="BG25" s="621" t="s">
        <v>130</v>
      </c>
      <c r="BH25" s="622"/>
      <c r="BI25" s="622"/>
      <c r="BJ25" s="622"/>
      <c r="BK25" s="622"/>
      <c r="BL25" s="622"/>
      <c r="BM25" s="622"/>
      <c r="BN25" s="623"/>
      <c r="BO25" s="659" t="s">
        <v>130</v>
      </c>
      <c r="BP25" s="659"/>
      <c r="BQ25" s="659"/>
      <c r="BR25" s="659"/>
      <c r="BS25" s="660" t="s">
        <v>130</v>
      </c>
      <c r="BT25" s="660"/>
      <c r="BU25" s="660"/>
      <c r="BV25" s="660"/>
      <c r="BW25" s="660"/>
      <c r="BX25" s="660"/>
      <c r="BY25" s="660"/>
      <c r="BZ25" s="660"/>
      <c r="CA25" s="660"/>
      <c r="CB25" s="700"/>
      <c r="CD25" s="618" t="s">
        <v>299</v>
      </c>
      <c r="CE25" s="619"/>
      <c r="CF25" s="619"/>
      <c r="CG25" s="619"/>
      <c r="CH25" s="619"/>
      <c r="CI25" s="619"/>
      <c r="CJ25" s="619"/>
      <c r="CK25" s="619"/>
      <c r="CL25" s="619"/>
      <c r="CM25" s="619"/>
      <c r="CN25" s="619"/>
      <c r="CO25" s="619"/>
      <c r="CP25" s="619"/>
      <c r="CQ25" s="620"/>
      <c r="CR25" s="621">
        <v>1956825</v>
      </c>
      <c r="CS25" s="634"/>
      <c r="CT25" s="634"/>
      <c r="CU25" s="634"/>
      <c r="CV25" s="634"/>
      <c r="CW25" s="634"/>
      <c r="CX25" s="634"/>
      <c r="CY25" s="635"/>
      <c r="CZ25" s="624">
        <v>16.7</v>
      </c>
      <c r="DA25" s="636"/>
      <c r="DB25" s="636"/>
      <c r="DC25" s="637"/>
      <c r="DD25" s="627">
        <v>1713523</v>
      </c>
      <c r="DE25" s="634"/>
      <c r="DF25" s="634"/>
      <c r="DG25" s="634"/>
      <c r="DH25" s="634"/>
      <c r="DI25" s="634"/>
      <c r="DJ25" s="634"/>
      <c r="DK25" s="635"/>
      <c r="DL25" s="627">
        <v>1390371</v>
      </c>
      <c r="DM25" s="634"/>
      <c r="DN25" s="634"/>
      <c r="DO25" s="634"/>
      <c r="DP25" s="634"/>
      <c r="DQ25" s="634"/>
      <c r="DR25" s="634"/>
      <c r="DS25" s="634"/>
      <c r="DT25" s="634"/>
      <c r="DU25" s="634"/>
      <c r="DV25" s="635"/>
      <c r="DW25" s="624">
        <v>18.8</v>
      </c>
      <c r="DX25" s="636"/>
      <c r="DY25" s="636"/>
      <c r="DZ25" s="636"/>
      <c r="EA25" s="636"/>
      <c r="EB25" s="636"/>
      <c r="EC25" s="648"/>
    </row>
    <row r="26" spans="2:133" ht="11.25" customHeight="1" x14ac:dyDescent="0.15">
      <c r="B26" s="618" t="s">
        <v>300</v>
      </c>
      <c r="C26" s="619"/>
      <c r="D26" s="619"/>
      <c r="E26" s="619"/>
      <c r="F26" s="619"/>
      <c r="G26" s="619"/>
      <c r="H26" s="619"/>
      <c r="I26" s="619"/>
      <c r="J26" s="619"/>
      <c r="K26" s="619"/>
      <c r="L26" s="619"/>
      <c r="M26" s="619"/>
      <c r="N26" s="619"/>
      <c r="O26" s="619"/>
      <c r="P26" s="619"/>
      <c r="Q26" s="620"/>
      <c r="R26" s="621">
        <v>2842</v>
      </c>
      <c r="S26" s="622"/>
      <c r="T26" s="622"/>
      <c r="U26" s="622"/>
      <c r="V26" s="622"/>
      <c r="W26" s="622"/>
      <c r="X26" s="622"/>
      <c r="Y26" s="623"/>
      <c r="Z26" s="659">
        <v>0</v>
      </c>
      <c r="AA26" s="659"/>
      <c r="AB26" s="659"/>
      <c r="AC26" s="659"/>
      <c r="AD26" s="660">
        <v>2842</v>
      </c>
      <c r="AE26" s="660"/>
      <c r="AF26" s="660"/>
      <c r="AG26" s="660"/>
      <c r="AH26" s="660"/>
      <c r="AI26" s="660"/>
      <c r="AJ26" s="660"/>
      <c r="AK26" s="660"/>
      <c r="AL26" s="624">
        <v>0</v>
      </c>
      <c r="AM26" s="625"/>
      <c r="AN26" s="625"/>
      <c r="AO26" s="661"/>
      <c r="AP26" s="618" t="s">
        <v>301</v>
      </c>
      <c r="AQ26" s="698"/>
      <c r="AR26" s="698"/>
      <c r="AS26" s="698"/>
      <c r="AT26" s="698"/>
      <c r="AU26" s="698"/>
      <c r="AV26" s="698"/>
      <c r="AW26" s="698"/>
      <c r="AX26" s="698"/>
      <c r="AY26" s="698"/>
      <c r="AZ26" s="698"/>
      <c r="BA26" s="698"/>
      <c r="BB26" s="698"/>
      <c r="BC26" s="698"/>
      <c r="BD26" s="698"/>
      <c r="BE26" s="698"/>
      <c r="BF26" s="699"/>
      <c r="BG26" s="621" t="s">
        <v>247</v>
      </c>
      <c r="BH26" s="622"/>
      <c r="BI26" s="622"/>
      <c r="BJ26" s="622"/>
      <c r="BK26" s="622"/>
      <c r="BL26" s="622"/>
      <c r="BM26" s="622"/>
      <c r="BN26" s="623"/>
      <c r="BO26" s="659" t="s">
        <v>130</v>
      </c>
      <c r="BP26" s="659"/>
      <c r="BQ26" s="659"/>
      <c r="BR26" s="659"/>
      <c r="BS26" s="660" t="s">
        <v>247</v>
      </c>
      <c r="BT26" s="660"/>
      <c r="BU26" s="660"/>
      <c r="BV26" s="660"/>
      <c r="BW26" s="660"/>
      <c r="BX26" s="660"/>
      <c r="BY26" s="660"/>
      <c r="BZ26" s="660"/>
      <c r="CA26" s="660"/>
      <c r="CB26" s="700"/>
      <c r="CD26" s="618" t="s">
        <v>302</v>
      </c>
      <c r="CE26" s="619"/>
      <c r="CF26" s="619"/>
      <c r="CG26" s="619"/>
      <c r="CH26" s="619"/>
      <c r="CI26" s="619"/>
      <c r="CJ26" s="619"/>
      <c r="CK26" s="619"/>
      <c r="CL26" s="619"/>
      <c r="CM26" s="619"/>
      <c r="CN26" s="619"/>
      <c r="CO26" s="619"/>
      <c r="CP26" s="619"/>
      <c r="CQ26" s="620"/>
      <c r="CR26" s="621">
        <v>1161010</v>
      </c>
      <c r="CS26" s="622"/>
      <c r="CT26" s="622"/>
      <c r="CU26" s="622"/>
      <c r="CV26" s="622"/>
      <c r="CW26" s="622"/>
      <c r="CX26" s="622"/>
      <c r="CY26" s="623"/>
      <c r="CZ26" s="624">
        <v>9.9</v>
      </c>
      <c r="DA26" s="636"/>
      <c r="DB26" s="636"/>
      <c r="DC26" s="637"/>
      <c r="DD26" s="627">
        <v>989543</v>
      </c>
      <c r="DE26" s="622"/>
      <c r="DF26" s="622"/>
      <c r="DG26" s="622"/>
      <c r="DH26" s="622"/>
      <c r="DI26" s="622"/>
      <c r="DJ26" s="622"/>
      <c r="DK26" s="623"/>
      <c r="DL26" s="627" t="s">
        <v>247</v>
      </c>
      <c r="DM26" s="622"/>
      <c r="DN26" s="622"/>
      <c r="DO26" s="622"/>
      <c r="DP26" s="622"/>
      <c r="DQ26" s="622"/>
      <c r="DR26" s="622"/>
      <c r="DS26" s="622"/>
      <c r="DT26" s="622"/>
      <c r="DU26" s="622"/>
      <c r="DV26" s="623"/>
      <c r="DW26" s="624" t="s">
        <v>130</v>
      </c>
      <c r="DX26" s="636"/>
      <c r="DY26" s="636"/>
      <c r="DZ26" s="636"/>
      <c r="EA26" s="636"/>
      <c r="EB26" s="636"/>
      <c r="EC26" s="648"/>
    </row>
    <row r="27" spans="2:133" ht="11.25" customHeight="1" x14ac:dyDescent="0.15">
      <c r="B27" s="618" t="s">
        <v>303</v>
      </c>
      <c r="C27" s="619"/>
      <c r="D27" s="619"/>
      <c r="E27" s="619"/>
      <c r="F27" s="619"/>
      <c r="G27" s="619"/>
      <c r="H27" s="619"/>
      <c r="I27" s="619"/>
      <c r="J27" s="619"/>
      <c r="K27" s="619"/>
      <c r="L27" s="619"/>
      <c r="M27" s="619"/>
      <c r="N27" s="619"/>
      <c r="O27" s="619"/>
      <c r="P27" s="619"/>
      <c r="Q27" s="620"/>
      <c r="R27" s="621">
        <v>26504</v>
      </c>
      <c r="S27" s="622"/>
      <c r="T27" s="622"/>
      <c r="U27" s="622"/>
      <c r="V27" s="622"/>
      <c r="W27" s="622"/>
      <c r="X27" s="622"/>
      <c r="Y27" s="623"/>
      <c r="Z27" s="659">
        <v>0.2</v>
      </c>
      <c r="AA27" s="659"/>
      <c r="AB27" s="659"/>
      <c r="AC27" s="659"/>
      <c r="AD27" s="660" t="s">
        <v>247</v>
      </c>
      <c r="AE27" s="660"/>
      <c r="AF27" s="660"/>
      <c r="AG27" s="660"/>
      <c r="AH27" s="660"/>
      <c r="AI27" s="660"/>
      <c r="AJ27" s="660"/>
      <c r="AK27" s="660"/>
      <c r="AL27" s="624" t="s">
        <v>247</v>
      </c>
      <c r="AM27" s="625"/>
      <c r="AN27" s="625"/>
      <c r="AO27" s="661"/>
      <c r="AP27" s="618" t="s">
        <v>304</v>
      </c>
      <c r="AQ27" s="619"/>
      <c r="AR27" s="619"/>
      <c r="AS27" s="619"/>
      <c r="AT27" s="619"/>
      <c r="AU27" s="619"/>
      <c r="AV27" s="619"/>
      <c r="AW27" s="619"/>
      <c r="AX27" s="619"/>
      <c r="AY27" s="619"/>
      <c r="AZ27" s="619"/>
      <c r="BA27" s="619"/>
      <c r="BB27" s="619"/>
      <c r="BC27" s="619"/>
      <c r="BD27" s="619"/>
      <c r="BE27" s="619"/>
      <c r="BF27" s="620"/>
      <c r="BG27" s="621">
        <v>4466539</v>
      </c>
      <c r="BH27" s="622"/>
      <c r="BI27" s="622"/>
      <c r="BJ27" s="622"/>
      <c r="BK27" s="622"/>
      <c r="BL27" s="622"/>
      <c r="BM27" s="622"/>
      <c r="BN27" s="623"/>
      <c r="BO27" s="659">
        <v>100</v>
      </c>
      <c r="BP27" s="659"/>
      <c r="BQ27" s="659"/>
      <c r="BR27" s="659"/>
      <c r="BS27" s="660">
        <v>91758</v>
      </c>
      <c r="BT27" s="660"/>
      <c r="BU27" s="660"/>
      <c r="BV27" s="660"/>
      <c r="BW27" s="660"/>
      <c r="BX27" s="660"/>
      <c r="BY27" s="660"/>
      <c r="BZ27" s="660"/>
      <c r="CA27" s="660"/>
      <c r="CB27" s="700"/>
      <c r="CD27" s="618" t="s">
        <v>305</v>
      </c>
      <c r="CE27" s="619"/>
      <c r="CF27" s="619"/>
      <c r="CG27" s="619"/>
      <c r="CH27" s="619"/>
      <c r="CI27" s="619"/>
      <c r="CJ27" s="619"/>
      <c r="CK27" s="619"/>
      <c r="CL27" s="619"/>
      <c r="CM27" s="619"/>
      <c r="CN27" s="619"/>
      <c r="CO27" s="619"/>
      <c r="CP27" s="619"/>
      <c r="CQ27" s="620"/>
      <c r="CR27" s="621">
        <v>2451262</v>
      </c>
      <c r="CS27" s="634"/>
      <c r="CT27" s="634"/>
      <c r="CU27" s="634"/>
      <c r="CV27" s="634"/>
      <c r="CW27" s="634"/>
      <c r="CX27" s="634"/>
      <c r="CY27" s="635"/>
      <c r="CZ27" s="624">
        <v>20.9</v>
      </c>
      <c r="DA27" s="636"/>
      <c r="DB27" s="636"/>
      <c r="DC27" s="637"/>
      <c r="DD27" s="627">
        <v>671595</v>
      </c>
      <c r="DE27" s="634"/>
      <c r="DF27" s="634"/>
      <c r="DG27" s="634"/>
      <c r="DH27" s="634"/>
      <c r="DI27" s="634"/>
      <c r="DJ27" s="634"/>
      <c r="DK27" s="635"/>
      <c r="DL27" s="627">
        <v>670362</v>
      </c>
      <c r="DM27" s="634"/>
      <c r="DN27" s="634"/>
      <c r="DO27" s="634"/>
      <c r="DP27" s="634"/>
      <c r="DQ27" s="634"/>
      <c r="DR27" s="634"/>
      <c r="DS27" s="634"/>
      <c r="DT27" s="634"/>
      <c r="DU27" s="634"/>
      <c r="DV27" s="635"/>
      <c r="DW27" s="624">
        <v>9.1</v>
      </c>
      <c r="DX27" s="636"/>
      <c r="DY27" s="636"/>
      <c r="DZ27" s="636"/>
      <c r="EA27" s="636"/>
      <c r="EB27" s="636"/>
      <c r="EC27" s="648"/>
    </row>
    <row r="28" spans="2:133" ht="11.25" customHeight="1" x14ac:dyDescent="0.15">
      <c r="B28" s="618" t="s">
        <v>306</v>
      </c>
      <c r="C28" s="619"/>
      <c r="D28" s="619"/>
      <c r="E28" s="619"/>
      <c r="F28" s="619"/>
      <c r="G28" s="619"/>
      <c r="H28" s="619"/>
      <c r="I28" s="619"/>
      <c r="J28" s="619"/>
      <c r="K28" s="619"/>
      <c r="L28" s="619"/>
      <c r="M28" s="619"/>
      <c r="N28" s="619"/>
      <c r="O28" s="619"/>
      <c r="P28" s="619"/>
      <c r="Q28" s="620"/>
      <c r="R28" s="621">
        <v>84173</v>
      </c>
      <c r="S28" s="622"/>
      <c r="T28" s="622"/>
      <c r="U28" s="622"/>
      <c r="V28" s="622"/>
      <c r="W28" s="622"/>
      <c r="X28" s="622"/>
      <c r="Y28" s="623"/>
      <c r="Z28" s="659">
        <v>0.7</v>
      </c>
      <c r="AA28" s="659"/>
      <c r="AB28" s="659"/>
      <c r="AC28" s="659"/>
      <c r="AD28" s="660">
        <v>5152</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307</v>
      </c>
      <c r="CE28" s="619"/>
      <c r="CF28" s="619"/>
      <c r="CG28" s="619"/>
      <c r="CH28" s="619"/>
      <c r="CI28" s="619"/>
      <c r="CJ28" s="619"/>
      <c r="CK28" s="619"/>
      <c r="CL28" s="619"/>
      <c r="CM28" s="619"/>
      <c r="CN28" s="619"/>
      <c r="CO28" s="619"/>
      <c r="CP28" s="619"/>
      <c r="CQ28" s="620"/>
      <c r="CR28" s="621">
        <v>1093031</v>
      </c>
      <c r="CS28" s="622"/>
      <c r="CT28" s="622"/>
      <c r="CU28" s="622"/>
      <c r="CV28" s="622"/>
      <c r="CW28" s="622"/>
      <c r="CX28" s="622"/>
      <c r="CY28" s="623"/>
      <c r="CZ28" s="624">
        <v>9.3000000000000007</v>
      </c>
      <c r="DA28" s="636"/>
      <c r="DB28" s="636"/>
      <c r="DC28" s="637"/>
      <c r="DD28" s="627">
        <v>1093031</v>
      </c>
      <c r="DE28" s="622"/>
      <c r="DF28" s="622"/>
      <c r="DG28" s="622"/>
      <c r="DH28" s="622"/>
      <c r="DI28" s="622"/>
      <c r="DJ28" s="622"/>
      <c r="DK28" s="623"/>
      <c r="DL28" s="627">
        <v>1093031</v>
      </c>
      <c r="DM28" s="622"/>
      <c r="DN28" s="622"/>
      <c r="DO28" s="622"/>
      <c r="DP28" s="622"/>
      <c r="DQ28" s="622"/>
      <c r="DR28" s="622"/>
      <c r="DS28" s="622"/>
      <c r="DT28" s="622"/>
      <c r="DU28" s="622"/>
      <c r="DV28" s="623"/>
      <c r="DW28" s="624">
        <v>14.8</v>
      </c>
      <c r="DX28" s="636"/>
      <c r="DY28" s="636"/>
      <c r="DZ28" s="636"/>
      <c r="EA28" s="636"/>
      <c r="EB28" s="636"/>
      <c r="EC28" s="648"/>
    </row>
    <row r="29" spans="2:133" ht="11.25" customHeight="1" x14ac:dyDescent="0.15">
      <c r="B29" s="618" t="s">
        <v>308</v>
      </c>
      <c r="C29" s="619"/>
      <c r="D29" s="619"/>
      <c r="E29" s="619"/>
      <c r="F29" s="619"/>
      <c r="G29" s="619"/>
      <c r="H29" s="619"/>
      <c r="I29" s="619"/>
      <c r="J29" s="619"/>
      <c r="K29" s="619"/>
      <c r="L29" s="619"/>
      <c r="M29" s="619"/>
      <c r="N29" s="619"/>
      <c r="O29" s="619"/>
      <c r="P29" s="619"/>
      <c r="Q29" s="620"/>
      <c r="R29" s="621">
        <v>49407</v>
      </c>
      <c r="S29" s="622"/>
      <c r="T29" s="622"/>
      <c r="U29" s="622"/>
      <c r="V29" s="622"/>
      <c r="W29" s="622"/>
      <c r="X29" s="622"/>
      <c r="Y29" s="623"/>
      <c r="Z29" s="659">
        <v>0.4</v>
      </c>
      <c r="AA29" s="659"/>
      <c r="AB29" s="659"/>
      <c r="AC29" s="659"/>
      <c r="AD29" s="660" t="s">
        <v>247</v>
      </c>
      <c r="AE29" s="660"/>
      <c r="AF29" s="660"/>
      <c r="AG29" s="660"/>
      <c r="AH29" s="660"/>
      <c r="AI29" s="660"/>
      <c r="AJ29" s="660"/>
      <c r="AK29" s="660"/>
      <c r="AL29" s="624" t="s">
        <v>247</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309</v>
      </c>
      <c r="CE29" s="641"/>
      <c r="CF29" s="618" t="s">
        <v>310</v>
      </c>
      <c r="CG29" s="619"/>
      <c r="CH29" s="619"/>
      <c r="CI29" s="619"/>
      <c r="CJ29" s="619"/>
      <c r="CK29" s="619"/>
      <c r="CL29" s="619"/>
      <c r="CM29" s="619"/>
      <c r="CN29" s="619"/>
      <c r="CO29" s="619"/>
      <c r="CP29" s="619"/>
      <c r="CQ29" s="620"/>
      <c r="CR29" s="621">
        <v>1093031</v>
      </c>
      <c r="CS29" s="634"/>
      <c r="CT29" s="634"/>
      <c r="CU29" s="634"/>
      <c r="CV29" s="634"/>
      <c r="CW29" s="634"/>
      <c r="CX29" s="634"/>
      <c r="CY29" s="635"/>
      <c r="CZ29" s="624">
        <v>9.3000000000000007</v>
      </c>
      <c r="DA29" s="636"/>
      <c r="DB29" s="636"/>
      <c r="DC29" s="637"/>
      <c r="DD29" s="627">
        <v>1093031</v>
      </c>
      <c r="DE29" s="634"/>
      <c r="DF29" s="634"/>
      <c r="DG29" s="634"/>
      <c r="DH29" s="634"/>
      <c r="DI29" s="634"/>
      <c r="DJ29" s="634"/>
      <c r="DK29" s="635"/>
      <c r="DL29" s="627">
        <v>1093031</v>
      </c>
      <c r="DM29" s="634"/>
      <c r="DN29" s="634"/>
      <c r="DO29" s="634"/>
      <c r="DP29" s="634"/>
      <c r="DQ29" s="634"/>
      <c r="DR29" s="634"/>
      <c r="DS29" s="634"/>
      <c r="DT29" s="634"/>
      <c r="DU29" s="634"/>
      <c r="DV29" s="635"/>
      <c r="DW29" s="624">
        <v>14.8</v>
      </c>
      <c r="DX29" s="636"/>
      <c r="DY29" s="636"/>
      <c r="DZ29" s="636"/>
      <c r="EA29" s="636"/>
      <c r="EB29" s="636"/>
      <c r="EC29" s="648"/>
    </row>
    <row r="30" spans="2:133" ht="11.25" customHeight="1" x14ac:dyDescent="0.15">
      <c r="B30" s="618" t="s">
        <v>311</v>
      </c>
      <c r="C30" s="619"/>
      <c r="D30" s="619"/>
      <c r="E30" s="619"/>
      <c r="F30" s="619"/>
      <c r="G30" s="619"/>
      <c r="H30" s="619"/>
      <c r="I30" s="619"/>
      <c r="J30" s="619"/>
      <c r="K30" s="619"/>
      <c r="L30" s="619"/>
      <c r="M30" s="619"/>
      <c r="N30" s="619"/>
      <c r="O30" s="619"/>
      <c r="P30" s="619"/>
      <c r="Q30" s="620"/>
      <c r="R30" s="621">
        <v>1980674</v>
      </c>
      <c r="S30" s="622"/>
      <c r="T30" s="622"/>
      <c r="U30" s="622"/>
      <c r="V30" s="622"/>
      <c r="W30" s="622"/>
      <c r="X30" s="622"/>
      <c r="Y30" s="623"/>
      <c r="Z30" s="659">
        <v>16</v>
      </c>
      <c r="AA30" s="659"/>
      <c r="AB30" s="659"/>
      <c r="AC30" s="659"/>
      <c r="AD30" s="660" t="s">
        <v>130</v>
      </c>
      <c r="AE30" s="660"/>
      <c r="AF30" s="660"/>
      <c r="AG30" s="660"/>
      <c r="AH30" s="660"/>
      <c r="AI30" s="660"/>
      <c r="AJ30" s="660"/>
      <c r="AK30" s="660"/>
      <c r="AL30" s="624" t="s">
        <v>130</v>
      </c>
      <c r="AM30" s="625"/>
      <c r="AN30" s="625"/>
      <c r="AO30" s="661"/>
      <c r="AP30" s="673" t="s">
        <v>227</v>
      </c>
      <c r="AQ30" s="674"/>
      <c r="AR30" s="674"/>
      <c r="AS30" s="674"/>
      <c r="AT30" s="674"/>
      <c r="AU30" s="674"/>
      <c r="AV30" s="674"/>
      <c r="AW30" s="674"/>
      <c r="AX30" s="674"/>
      <c r="AY30" s="674"/>
      <c r="AZ30" s="674"/>
      <c r="BA30" s="674"/>
      <c r="BB30" s="674"/>
      <c r="BC30" s="674"/>
      <c r="BD30" s="674"/>
      <c r="BE30" s="674"/>
      <c r="BF30" s="675"/>
      <c r="BG30" s="673" t="s">
        <v>312</v>
      </c>
      <c r="BH30" s="691"/>
      <c r="BI30" s="691"/>
      <c r="BJ30" s="691"/>
      <c r="BK30" s="691"/>
      <c r="BL30" s="691"/>
      <c r="BM30" s="691"/>
      <c r="BN30" s="691"/>
      <c r="BO30" s="691"/>
      <c r="BP30" s="691"/>
      <c r="BQ30" s="692"/>
      <c r="BR30" s="673" t="s">
        <v>313</v>
      </c>
      <c r="BS30" s="691"/>
      <c r="BT30" s="691"/>
      <c r="BU30" s="691"/>
      <c r="BV30" s="691"/>
      <c r="BW30" s="691"/>
      <c r="BX30" s="691"/>
      <c r="BY30" s="691"/>
      <c r="BZ30" s="691"/>
      <c r="CA30" s="691"/>
      <c r="CB30" s="692"/>
      <c r="CD30" s="642"/>
      <c r="CE30" s="643"/>
      <c r="CF30" s="618" t="s">
        <v>314</v>
      </c>
      <c r="CG30" s="619"/>
      <c r="CH30" s="619"/>
      <c r="CI30" s="619"/>
      <c r="CJ30" s="619"/>
      <c r="CK30" s="619"/>
      <c r="CL30" s="619"/>
      <c r="CM30" s="619"/>
      <c r="CN30" s="619"/>
      <c r="CO30" s="619"/>
      <c r="CP30" s="619"/>
      <c r="CQ30" s="620"/>
      <c r="CR30" s="621">
        <v>1037915</v>
      </c>
      <c r="CS30" s="622"/>
      <c r="CT30" s="622"/>
      <c r="CU30" s="622"/>
      <c r="CV30" s="622"/>
      <c r="CW30" s="622"/>
      <c r="CX30" s="622"/>
      <c r="CY30" s="623"/>
      <c r="CZ30" s="624">
        <v>8.8000000000000007</v>
      </c>
      <c r="DA30" s="636"/>
      <c r="DB30" s="636"/>
      <c r="DC30" s="637"/>
      <c r="DD30" s="627">
        <v>1037915</v>
      </c>
      <c r="DE30" s="622"/>
      <c r="DF30" s="622"/>
      <c r="DG30" s="622"/>
      <c r="DH30" s="622"/>
      <c r="DI30" s="622"/>
      <c r="DJ30" s="622"/>
      <c r="DK30" s="623"/>
      <c r="DL30" s="627">
        <v>1037915</v>
      </c>
      <c r="DM30" s="622"/>
      <c r="DN30" s="622"/>
      <c r="DO30" s="622"/>
      <c r="DP30" s="622"/>
      <c r="DQ30" s="622"/>
      <c r="DR30" s="622"/>
      <c r="DS30" s="622"/>
      <c r="DT30" s="622"/>
      <c r="DU30" s="622"/>
      <c r="DV30" s="623"/>
      <c r="DW30" s="624">
        <v>14</v>
      </c>
      <c r="DX30" s="636"/>
      <c r="DY30" s="636"/>
      <c r="DZ30" s="636"/>
      <c r="EA30" s="636"/>
      <c r="EB30" s="636"/>
      <c r="EC30" s="648"/>
    </row>
    <row r="31" spans="2:133" ht="11.25" customHeight="1" x14ac:dyDescent="0.15">
      <c r="B31" s="688" t="s">
        <v>315</v>
      </c>
      <c r="C31" s="689"/>
      <c r="D31" s="689"/>
      <c r="E31" s="689"/>
      <c r="F31" s="689"/>
      <c r="G31" s="689"/>
      <c r="H31" s="689"/>
      <c r="I31" s="689"/>
      <c r="J31" s="689"/>
      <c r="K31" s="689"/>
      <c r="L31" s="689"/>
      <c r="M31" s="689"/>
      <c r="N31" s="689"/>
      <c r="O31" s="689"/>
      <c r="P31" s="689"/>
      <c r="Q31" s="690"/>
      <c r="R31" s="621" t="s">
        <v>247</v>
      </c>
      <c r="S31" s="622"/>
      <c r="T31" s="622"/>
      <c r="U31" s="622"/>
      <c r="V31" s="622"/>
      <c r="W31" s="622"/>
      <c r="X31" s="622"/>
      <c r="Y31" s="623"/>
      <c r="Z31" s="659" t="s">
        <v>247</v>
      </c>
      <c r="AA31" s="659"/>
      <c r="AB31" s="659"/>
      <c r="AC31" s="659"/>
      <c r="AD31" s="660" t="s">
        <v>247</v>
      </c>
      <c r="AE31" s="660"/>
      <c r="AF31" s="660"/>
      <c r="AG31" s="660"/>
      <c r="AH31" s="660"/>
      <c r="AI31" s="660"/>
      <c r="AJ31" s="660"/>
      <c r="AK31" s="660"/>
      <c r="AL31" s="624" t="s">
        <v>247</v>
      </c>
      <c r="AM31" s="625"/>
      <c r="AN31" s="625"/>
      <c r="AO31" s="661"/>
      <c r="AP31" s="693" t="s">
        <v>316</v>
      </c>
      <c r="AQ31" s="694"/>
      <c r="AR31" s="694"/>
      <c r="AS31" s="694"/>
      <c r="AT31" s="695" t="s">
        <v>317</v>
      </c>
      <c r="AU31" s="218"/>
      <c r="AV31" s="218"/>
      <c r="AW31" s="218"/>
      <c r="AX31" s="679" t="s">
        <v>190</v>
      </c>
      <c r="AY31" s="680"/>
      <c r="AZ31" s="680"/>
      <c r="BA31" s="680"/>
      <c r="BB31" s="680"/>
      <c r="BC31" s="680"/>
      <c r="BD31" s="680"/>
      <c r="BE31" s="680"/>
      <c r="BF31" s="681"/>
      <c r="BG31" s="683">
        <v>99.5</v>
      </c>
      <c r="BH31" s="684"/>
      <c r="BI31" s="684"/>
      <c r="BJ31" s="684"/>
      <c r="BK31" s="684"/>
      <c r="BL31" s="684"/>
      <c r="BM31" s="685">
        <v>98.9</v>
      </c>
      <c r="BN31" s="684"/>
      <c r="BO31" s="684"/>
      <c r="BP31" s="684"/>
      <c r="BQ31" s="686"/>
      <c r="BR31" s="683">
        <v>99.6</v>
      </c>
      <c r="BS31" s="684"/>
      <c r="BT31" s="684"/>
      <c r="BU31" s="684"/>
      <c r="BV31" s="684"/>
      <c r="BW31" s="684"/>
      <c r="BX31" s="685">
        <v>99</v>
      </c>
      <c r="BY31" s="684"/>
      <c r="BZ31" s="684"/>
      <c r="CA31" s="684"/>
      <c r="CB31" s="686"/>
      <c r="CD31" s="642"/>
      <c r="CE31" s="643"/>
      <c r="CF31" s="618" t="s">
        <v>318</v>
      </c>
      <c r="CG31" s="619"/>
      <c r="CH31" s="619"/>
      <c r="CI31" s="619"/>
      <c r="CJ31" s="619"/>
      <c r="CK31" s="619"/>
      <c r="CL31" s="619"/>
      <c r="CM31" s="619"/>
      <c r="CN31" s="619"/>
      <c r="CO31" s="619"/>
      <c r="CP31" s="619"/>
      <c r="CQ31" s="620"/>
      <c r="CR31" s="621">
        <v>55116</v>
      </c>
      <c r="CS31" s="634"/>
      <c r="CT31" s="634"/>
      <c r="CU31" s="634"/>
      <c r="CV31" s="634"/>
      <c r="CW31" s="634"/>
      <c r="CX31" s="634"/>
      <c r="CY31" s="635"/>
      <c r="CZ31" s="624">
        <v>0.5</v>
      </c>
      <c r="DA31" s="636"/>
      <c r="DB31" s="636"/>
      <c r="DC31" s="637"/>
      <c r="DD31" s="627">
        <v>55116</v>
      </c>
      <c r="DE31" s="634"/>
      <c r="DF31" s="634"/>
      <c r="DG31" s="634"/>
      <c r="DH31" s="634"/>
      <c r="DI31" s="634"/>
      <c r="DJ31" s="634"/>
      <c r="DK31" s="635"/>
      <c r="DL31" s="627">
        <v>55116</v>
      </c>
      <c r="DM31" s="634"/>
      <c r="DN31" s="634"/>
      <c r="DO31" s="634"/>
      <c r="DP31" s="634"/>
      <c r="DQ31" s="634"/>
      <c r="DR31" s="634"/>
      <c r="DS31" s="634"/>
      <c r="DT31" s="634"/>
      <c r="DU31" s="634"/>
      <c r="DV31" s="635"/>
      <c r="DW31" s="624">
        <v>0.7</v>
      </c>
      <c r="DX31" s="636"/>
      <c r="DY31" s="636"/>
      <c r="DZ31" s="636"/>
      <c r="EA31" s="636"/>
      <c r="EB31" s="636"/>
      <c r="EC31" s="648"/>
    </row>
    <row r="32" spans="2:133" ht="11.25" customHeight="1" x14ac:dyDescent="0.15">
      <c r="B32" s="618" t="s">
        <v>319</v>
      </c>
      <c r="C32" s="619"/>
      <c r="D32" s="619"/>
      <c r="E32" s="619"/>
      <c r="F32" s="619"/>
      <c r="G32" s="619"/>
      <c r="H32" s="619"/>
      <c r="I32" s="619"/>
      <c r="J32" s="619"/>
      <c r="K32" s="619"/>
      <c r="L32" s="619"/>
      <c r="M32" s="619"/>
      <c r="N32" s="619"/>
      <c r="O32" s="619"/>
      <c r="P32" s="619"/>
      <c r="Q32" s="620"/>
      <c r="R32" s="621">
        <v>932448</v>
      </c>
      <c r="S32" s="622"/>
      <c r="T32" s="622"/>
      <c r="U32" s="622"/>
      <c r="V32" s="622"/>
      <c r="W32" s="622"/>
      <c r="X32" s="622"/>
      <c r="Y32" s="623"/>
      <c r="Z32" s="659">
        <v>7.5</v>
      </c>
      <c r="AA32" s="659"/>
      <c r="AB32" s="659"/>
      <c r="AC32" s="659"/>
      <c r="AD32" s="660" t="s">
        <v>247</v>
      </c>
      <c r="AE32" s="660"/>
      <c r="AF32" s="660"/>
      <c r="AG32" s="660"/>
      <c r="AH32" s="660"/>
      <c r="AI32" s="660"/>
      <c r="AJ32" s="660"/>
      <c r="AK32" s="660"/>
      <c r="AL32" s="624" t="s">
        <v>247</v>
      </c>
      <c r="AM32" s="625"/>
      <c r="AN32" s="625"/>
      <c r="AO32" s="661"/>
      <c r="AP32" s="662"/>
      <c r="AQ32" s="663"/>
      <c r="AR32" s="663"/>
      <c r="AS32" s="663"/>
      <c r="AT32" s="696"/>
      <c r="AU32" s="214" t="s">
        <v>320</v>
      </c>
      <c r="AX32" s="618" t="s">
        <v>321</v>
      </c>
      <c r="AY32" s="619"/>
      <c r="AZ32" s="619"/>
      <c r="BA32" s="619"/>
      <c r="BB32" s="619"/>
      <c r="BC32" s="619"/>
      <c r="BD32" s="619"/>
      <c r="BE32" s="619"/>
      <c r="BF32" s="620"/>
      <c r="BG32" s="687">
        <v>99.1</v>
      </c>
      <c r="BH32" s="634"/>
      <c r="BI32" s="634"/>
      <c r="BJ32" s="634"/>
      <c r="BK32" s="634"/>
      <c r="BL32" s="634"/>
      <c r="BM32" s="625">
        <v>98</v>
      </c>
      <c r="BN32" s="634"/>
      <c r="BO32" s="634"/>
      <c r="BP32" s="634"/>
      <c r="BQ32" s="657"/>
      <c r="BR32" s="687">
        <v>99.4</v>
      </c>
      <c r="BS32" s="634"/>
      <c r="BT32" s="634"/>
      <c r="BU32" s="634"/>
      <c r="BV32" s="634"/>
      <c r="BW32" s="634"/>
      <c r="BX32" s="625">
        <v>98.2</v>
      </c>
      <c r="BY32" s="634"/>
      <c r="BZ32" s="634"/>
      <c r="CA32" s="634"/>
      <c r="CB32" s="657"/>
      <c r="CD32" s="644"/>
      <c r="CE32" s="645"/>
      <c r="CF32" s="618" t="s">
        <v>322</v>
      </c>
      <c r="CG32" s="619"/>
      <c r="CH32" s="619"/>
      <c r="CI32" s="619"/>
      <c r="CJ32" s="619"/>
      <c r="CK32" s="619"/>
      <c r="CL32" s="619"/>
      <c r="CM32" s="619"/>
      <c r="CN32" s="619"/>
      <c r="CO32" s="619"/>
      <c r="CP32" s="619"/>
      <c r="CQ32" s="620"/>
      <c r="CR32" s="621" t="s">
        <v>247</v>
      </c>
      <c r="CS32" s="622"/>
      <c r="CT32" s="622"/>
      <c r="CU32" s="622"/>
      <c r="CV32" s="622"/>
      <c r="CW32" s="622"/>
      <c r="CX32" s="622"/>
      <c r="CY32" s="623"/>
      <c r="CZ32" s="624" t="s">
        <v>247</v>
      </c>
      <c r="DA32" s="636"/>
      <c r="DB32" s="636"/>
      <c r="DC32" s="637"/>
      <c r="DD32" s="627" t="s">
        <v>130</v>
      </c>
      <c r="DE32" s="622"/>
      <c r="DF32" s="622"/>
      <c r="DG32" s="622"/>
      <c r="DH32" s="622"/>
      <c r="DI32" s="622"/>
      <c r="DJ32" s="622"/>
      <c r="DK32" s="623"/>
      <c r="DL32" s="627" t="s">
        <v>247</v>
      </c>
      <c r="DM32" s="622"/>
      <c r="DN32" s="622"/>
      <c r="DO32" s="622"/>
      <c r="DP32" s="622"/>
      <c r="DQ32" s="622"/>
      <c r="DR32" s="622"/>
      <c r="DS32" s="622"/>
      <c r="DT32" s="622"/>
      <c r="DU32" s="622"/>
      <c r="DV32" s="623"/>
      <c r="DW32" s="624" t="s">
        <v>130</v>
      </c>
      <c r="DX32" s="636"/>
      <c r="DY32" s="636"/>
      <c r="DZ32" s="636"/>
      <c r="EA32" s="636"/>
      <c r="EB32" s="636"/>
      <c r="EC32" s="648"/>
    </row>
    <row r="33" spans="2:133" ht="11.25" customHeight="1" x14ac:dyDescent="0.15">
      <c r="B33" s="618" t="s">
        <v>323</v>
      </c>
      <c r="C33" s="619"/>
      <c r="D33" s="619"/>
      <c r="E33" s="619"/>
      <c r="F33" s="619"/>
      <c r="G33" s="619"/>
      <c r="H33" s="619"/>
      <c r="I33" s="619"/>
      <c r="J33" s="619"/>
      <c r="K33" s="619"/>
      <c r="L33" s="619"/>
      <c r="M33" s="619"/>
      <c r="N33" s="619"/>
      <c r="O33" s="619"/>
      <c r="P33" s="619"/>
      <c r="Q33" s="620"/>
      <c r="R33" s="621">
        <v>9708</v>
      </c>
      <c r="S33" s="622"/>
      <c r="T33" s="622"/>
      <c r="U33" s="622"/>
      <c r="V33" s="622"/>
      <c r="W33" s="622"/>
      <c r="X33" s="622"/>
      <c r="Y33" s="623"/>
      <c r="Z33" s="659">
        <v>0.1</v>
      </c>
      <c r="AA33" s="659"/>
      <c r="AB33" s="659"/>
      <c r="AC33" s="659"/>
      <c r="AD33" s="660">
        <v>62</v>
      </c>
      <c r="AE33" s="660"/>
      <c r="AF33" s="660"/>
      <c r="AG33" s="660"/>
      <c r="AH33" s="660"/>
      <c r="AI33" s="660"/>
      <c r="AJ33" s="660"/>
      <c r="AK33" s="660"/>
      <c r="AL33" s="624">
        <v>0</v>
      </c>
      <c r="AM33" s="625"/>
      <c r="AN33" s="625"/>
      <c r="AO33" s="661"/>
      <c r="AP33" s="664"/>
      <c r="AQ33" s="665"/>
      <c r="AR33" s="665"/>
      <c r="AS33" s="665"/>
      <c r="AT33" s="697"/>
      <c r="AU33" s="219"/>
      <c r="AV33" s="219"/>
      <c r="AW33" s="219"/>
      <c r="AX33" s="602" t="s">
        <v>324</v>
      </c>
      <c r="AY33" s="603"/>
      <c r="AZ33" s="603"/>
      <c r="BA33" s="603"/>
      <c r="BB33" s="603"/>
      <c r="BC33" s="603"/>
      <c r="BD33" s="603"/>
      <c r="BE33" s="603"/>
      <c r="BF33" s="604"/>
      <c r="BG33" s="682">
        <v>99.7</v>
      </c>
      <c r="BH33" s="606"/>
      <c r="BI33" s="606"/>
      <c r="BJ33" s="606"/>
      <c r="BK33" s="606"/>
      <c r="BL33" s="606"/>
      <c r="BM33" s="652">
        <v>99.4</v>
      </c>
      <c r="BN33" s="606"/>
      <c r="BO33" s="606"/>
      <c r="BP33" s="606"/>
      <c r="BQ33" s="669"/>
      <c r="BR33" s="682">
        <v>99.7</v>
      </c>
      <c r="BS33" s="606"/>
      <c r="BT33" s="606"/>
      <c r="BU33" s="606"/>
      <c r="BV33" s="606"/>
      <c r="BW33" s="606"/>
      <c r="BX33" s="652">
        <v>99.4</v>
      </c>
      <c r="BY33" s="606"/>
      <c r="BZ33" s="606"/>
      <c r="CA33" s="606"/>
      <c r="CB33" s="669"/>
      <c r="CD33" s="618" t="s">
        <v>325</v>
      </c>
      <c r="CE33" s="619"/>
      <c r="CF33" s="619"/>
      <c r="CG33" s="619"/>
      <c r="CH33" s="619"/>
      <c r="CI33" s="619"/>
      <c r="CJ33" s="619"/>
      <c r="CK33" s="619"/>
      <c r="CL33" s="619"/>
      <c r="CM33" s="619"/>
      <c r="CN33" s="619"/>
      <c r="CO33" s="619"/>
      <c r="CP33" s="619"/>
      <c r="CQ33" s="620"/>
      <c r="CR33" s="621">
        <v>5344830</v>
      </c>
      <c r="CS33" s="634"/>
      <c r="CT33" s="634"/>
      <c r="CU33" s="634"/>
      <c r="CV33" s="634"/>
      <c r="CW33" s="634"/>
      <c r="CX33" s="634"/>
      <c r="CY33" s="635"/>
      <c r="CZ33" s="624">
        <v>45.6</v>
      </c>
      <c r="DA33" s="636"/>
      <c r="DB33" s="636"/>
      <c r="DC33" s="637"/>
      <c r="DD33" s="627">
        <v>4469783</v>
      </c>
      <c r="DE33" s="634"/>
      <c r="DF33" s="634"/>
      <c r="DG33" s="634"/>
      <c r="DH33" s="634"/>
      <c r="DI33" s="634"/>
      <c r="DJ33" s="634"/>
      <c r="DK33" s="635"/>
      <c r="DL33" s="627">
        <v>3064872</v>
      </c>
      <c r="DM33" s="634"/>
      <c r="DN33" s="634"/>
      <c r="DO33" s="634"/>
      <c r="DP33" s="634"/>
      <c r="DQ33" s="634"/>
      <c r="DR33" s="634"/>
      <c r="DS33" s="634"/>
      <c r="DT33" s="634"/>
      <c r="DU33" s="634"/>
      <c r="DV33" s="635"/>
      <c r="DW33" s="624">
        <v>41.5</v>
      </c>
      <c r="DX33" s="636"/>
      <c r="DY33" s="636"/>
      <c r="DZ33" s="636"/>
      <c r="EA33" s="636"/>
      <c r="EB33" s="636"/>
      <c r="EC33" s="648"/>
    </row>
    <row r="34" spans="2:133" ht="11.25" customHeight="1" x14ac:dyDescent="0.15">
      <c r="B34" s="618" t="s">
        <v>326</v>
      </c>
      <c r="C34" s="619"/>
      <c r="D34" s="619"/>
      <c r="E34" s="619"/>
      <c r="F34" s="619"/>
      <c r="G34" s="619"/>
      <c r="H34" s="619"/>
      <c r="I34" s="619"/>
      <c r="J34" s="619"/>
      <c r="K34" s="619"/>
      <c r="L34" s="619"/>
      <c r="M34" s="619"/>
      <c r="N34" s="619"/>
      <c r="O34" s="619"/>
      <c r="P34" s="619"/>
      <c r="Q34" s="620"/>
      <c r="R34" s="621">
        <v>22423</v>
      </c>
      <c r="S34" s="622"/>
      <c r="T34" s="622"/>
      <c r="U34" s="622"/>
      <c r="V34" s="622"/>
      <c r="W34" s="622"/>
      <c r="X34" s="622"/>
      <c r="Y34" s="623"/>
      <c r="Z34" s="659">
        <v>0.2</v>
      </c>
      <c r="AA34" s="659"/>
      <c r="AB34" s="659"/>
      <c r="AC34" s="659"/>
      <c r="AD34" s="660" t="s">
        <v>130</v>
      </c>
      <c r="AE34" s="660"/>
      <c r="AF34" s="660"/>
      <c r="AG34" s="660"/>
      <c r="AH34" s="660"/>
      <c r="AI34" s="660"/>
      <c r="AJ34" s="660"/>
      <c r="AK34" s="660"/>
      <c r="AL34" s="624" t="s">
        <v>130</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327</v>
      </c>
      <c r="CE34" s="619"/>
      <c r="CF34" s="619"/>
      <c r="CG34" s="619"/>
      <c r="CH34" s="619"/>
      <c r="CI34" s="619"/>
      <c r="CJ34" s="619"/>
      <c r="CK34" s="619"/>
      <c r="CL34" s="619"/>
      <c r="CM34" s="619"/>
      <c r="CN34" s="619"/>
      <c r="CO34" s="619"/>
      <c r="CP34" s="619"/>
      <c r="CQ34" s="620"/>
      <c r="CR34" s="621">
        <v>1495390</v>
      </c>
      <c r="CS34" s="622"/>
      <c r="CT34" s="622"/>
      <c r="CU34" s="622"/>
      <c r="CV34" s="622"/>
      <c r="CW34" s="622"/>
      <c r="CX34" s="622"/>
      <c r="CY34" s="623"/>
      <c r="CZ34" s="624">
        <v>12.7</v>
      </c>
      <c r="DA34" s="636"/>
      <c r="DB34" s="636"/>
      <c r="DC34" s="637"/>
      <c r="DD34" s="627">
        <v>1201751</v>
      </c>
      <c r="DE34" s="622"/>
      <c r="DF34" s="622"/>
      <c r="DG34" s="622"/>
      <c r="DH34" s="622"/>
      <c r="DI34" s="622"/>
      <c r="DJ34" s="622"/>
      <c r="DK34" s="623"/>
      <c r="DL34" s="627">
        <v>1056143</v>
      </c>
      <c r="DM34" s="622"/>
      <c r="DN34" s="622"/>
      <c r="DO34" s="622"/>
      <c r="DP34" s="622"/>
      <c r="DQ34" s="622"/>
      <c r="DR34" s="622"/>
      <c r="DS34" s="622"/>
      <c r="DT34" s="622"/>
      <c r="DU34" s="622"/>
      <c r="DV34" s="623"/>
      <c r="DW34" s="624">
        <v>14.3</v>
      </c>
      <c r="DX34" s="636"/>
      <c r="DY34" s="636"/>
      <c r="DZ34" s="636"/>
      <c r="EA34" s="636"/>
      <c r="EB34" s="636"/>
      <c r="EC34" s="648"/>
    </row>
    <row r="35" spans="2:133" ht="11.25" customHeight="1" x14ac:dyDescent="0.15">
      <c r="B35" s="618" t="s">
        <v>328</v>
      </c>
      <c r="C35" s="619"/>
      <c r="D35" s="619"/>
      <c r="E35" s="619"/>
      <c r="F35" s="619"/>
      <c r="G35" s="619"/>
      <c r="H35" s="619"/>
      <c r="I35" s="619"/>
      <c r="J35" s="619"/>
      <c r="K35" s="619"/>
      <c r="L35" s="619"/>
      <c r="M35" s="619"/>
      <c r="N35" s="619"/>
      <c r="O35" s="619"/>
      <c r="P35" s="619"/>
      <c r="Q35" s="620"/>
      <c r="R35" s="621">
        <v>84062</v>
      </c>
      <c r="S35" s="622"/>
      <c r="T35" s="622"/>
      <c r="U35" s="622"/>
      <c r="V35" s="622"/>
      <c r="W35" s="622"/>
      <c r="X35" s="622"/>
      <c r="Y35" s="623"/>
      <c r="Z35" s="659">
        <v>0.7</v>
      </c>
      <c r="AA35" s="659"/>
      <c r="AB35" s="659"/>
      <c r="AC35" s="659"/>
      <c r="AD35" s="660" t="s">
        <v>247</v>
      </c>
      <c r="AE35" s="660"/>
      <c r="AF35" s="660"/>
      <c r="AG35" s="660"/>
      <c r="AH35" s="660"/>
      <c r="AI35" s="660"/>
      <c r="AJ35" s="660"/>
      <c r="AK35" s="660"/>
      <c r="AL35" s="624" t="s">
        <v>130</v>
      </c>
      <c r="AM35" s="625"/>
      <c r="AN35" s="625"/>
      <c r="AO35" s="661"/>
      <c r="AP35" s="222"/>
      <c r="AQ35" s="673" t="s">
        <v>329</v>
      </c>
      <c r="AR35" s="674"/>
      <c r="AS35" s="674"/>
      <c r="AT35" s="674"/>
      <c r="AU35" s="674"/>
      <c r="AV35" s="674"/>
      <c r="AW35" s="674"/>
      <c r="AX35" s="674"/>
      <c r="AY35" s="674"/>
      <c r="AZ35" s="674"/>
      <c r="BA35" s="674"/>
      <c r="BB35" s="674"/>
      <c r="BC35" s="674"/>
      <c r="BD35" s="674"/>
      <c r="BE35" s="674"/>
      <c r="BF35" s="675"/>
      <c r="BG35" s="673" t="s">
        <v>330</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331</v>
      </c>
      <c r="CE35" s="619"/>
      <c r="CF35" s="619"/>
      <c r="CG35" s="619"/>
      <c r="CH35" s="619"/>
      <c r="CI35" s="619"/>
      <c r="CJ35" s="619"/>
      <c r="CK35" s="619"/>
      <c r="CL35" s="619"/>
      <c r="CM35" s="619"/>
      <c r="CN35" s="619"/>
      <c r="CO35" s="619"/>
      <c r="CP35" s="619"/>
      <c r="CQ35" s="620"/>
      <c r="CR35" s="621">
        <v>78195</v>
      </c>
      <c r="CS35" s="634"/>
      <c r="CT35" s="634"/>
      <c r="CU35" s="634"/>
      <c r="CV35" s="634"/>
      <c r="CW35" s="634"/>
      <c r="CX35" s="634"/>
      <c r="CY35" s="635"/>
      <c r="CZ35" s="624">
        <v>0.7</v>
      </c>
      <c r="DA35" s="636"/>
      <c r="DB35" s="636"/>
      <c r="DC35" s="637"/>
      <c r="DD35" s="627">
        <v>73210</v>
      </c>
      <c r="DE35" s="634"/>
      <c r="DF35" s="634"/>
      <c r="DG35" s="634"/>
      <c r="DH35" s="634"/>
      <c r="DI35" s="634"/>
      <c r="DJ35" s="634"/>
      <c r="DK35" s="635"/>
      <c r="DL35" s="627">
        <v>70842</v>
      </c>
      <c r="DM35" s="634"/>
      <c r="DN35" s="634"/>
      <c r="DO35" s="634"/>
      <c r="DP35" s="634"/>
      <c r="DQ35" s="634"/>
      <c r="DR35" s="634"/>
      <c r="DS35" s="634"/>
      <c r="DT35" s="634"/>
      <c r="DU35" s="634"/>
      <c r="DV35" s="635"/>
      <c r="DW35" s="624">
        <v>1</v>
      </c>
      <c r="DX35" s="636"/>
      <c r="DY35" s="636"/>
      <c r="DZ35" s="636"/>
      <c r="EA35" s="636"/>
      <c r="EB35" s="636"/>
      <c r="EC35" s="648"/>
    </row>
    <row r="36" spans="2:133" ht="11.25" customHeight="1" x14ac:dyDescent="0.15">
      <c r="B36" s="618" t="s">
        <v>332</v>
      </c>
      <c r="C36" s="619"/>
      <c r="D36" s="619"/>
      <c r="E36" s="619"/>
      <c r="F36" s="619"/>
      <c r="G36" s="619"/>
      <c r="H36" s="619"/>
      <c r="I36" s="619"/>
      <c r="J36" s="619"/>
      <c r="K36" s="619"/>
      <c r="L36" s="619"/>
      <c r="M36" s="619"/>
      <c r="N36" s="619"/>
      <c r="O36" s="619"/>
      <c r="P36" s="619"/>
      <c r="Q36" s="620"/>
      <c r="R36" s="621">
        <v>750474</v>
      </c>
      <c r="S36" s="622"/>
      <c r="T36" s="622"/>
      <c r="U36" s="622"/>
      <c r="V36" s="622"/>
      <c r="W36" s="622"/>
      <c r="X36" s="622"/>
      <c r="Y36" s="623"/>
      <c r="Z36" s="659">
        <v>6.1</v>
      </c>
      <c r="AA36" s="659"/>
      <c r="AB36" s="659"/>
      <c r="AC36" s="659"/>
      <c r="AD36" s="660" t="s">
        <v>130</v>
      </c>
      <c r="AE36" s="660"/>
      <c r="AF36" s="660"/>
      <c r="AG36" s="660"/>
      <c r="AH36" s="660"/>
      <c r="AI36" s="660"/>
      <c r="AJ36" s="660"/>
      <c r="AK36" s="660"/>
      <c r="AL36" s="624" t="s">
        <v>130</v>
      </c>
      <c r="AM36" s="625"/>
      <c r="AN36" s="625"/>
      <c r="AO36" s="661"/>
      <c r="AP36" s="222"/>
      <c r="AQ36" s="670" t="s">
        <v>333</v>
      </c>
      <c r="AR36" s="671"/>
      <c r="AS36" s="671"/>
      <c r="AT36" s="671"/>
      <c r="AU36" s="671"/>
      <c r="AV36" s="671"/>
      <c r="AW36" s="671"/>
      <c r="AX36" s="671"/>
      <c r="AY36" s="672"/>
      <c r="AZ36" s="676">
        <v>1589609</v>
      </c>
      <c r="BA36" s="677"/>
      <c r="BB36" s="677"/>
      <c r="BC36" s="677"/>
      <c r="BD36" s="677"/>
      <c r="BE36" s="677"/>
      <c r="BF36" s="678"/>
      <c r="BG36" s="679" t="s">
        <v>334</v>
      </c>
      <c r="BH36" s="680"/>
      <c r="BI36" s="680"/>
      <c r="BJ36" s="680"/>
      <c r="BK36" s="680"/>
      <c r="BL36" s="680"/>
      <c r="BM36" s="680"/>
      <c r="BN36" s="680"/>
      <c r="BO36" s="680"/>
      <c r="BP36" s="680"/>
      <c r="BQ36" s="680"/>
      <c r="BR36" s="680"/>
      <c r="BS36" s="680"/>
      <c r="BT36" s="680"/>
      <c r="BU36" s="681"/>
      <c r="BV36" s="676">
        <v>94722</v>
      </c>
      <c r="BW36" s="677"/>
      <c r="BX36" s="677"/>
      <c r="BY36" s="677"/>
      <c r="BZ36" s="677"/>
      <c r="CA36" s="677"/>
      <c r="CB36" s="678"/>
      <c r="CD36" s="618" t="s">
        <v>335</v>
      </c>
      <c r="CE36" s="619"/>
      <c r="CF36" s="619"/>
      <c r="CG36" s="619"/>
      <c r="CH36" s="619"/>
      <c r="CI36" s="619"/>
      <c r="CJ36" s="619"/>
      <c r="CK36" s="619"/>
      <c r="CL36" s="619"/>
      <c r="CM36" s="619"/>
      <c r="CN36" s="619"/>
      <c r="CO36" s="619"/>
      <c r="CP36" s="619"/>
      <c r="CQ36" s="620"/>
      <c r="CR36" s="621">
        <v>2083642</v>
      </c>
      <c r="CS36" s="622"/>
      <c r="CT36" s="622"/>
      <c r="CU36" s="622"/>
      <c r="CV36" s="622"/>
      <c r="CW36" s="622"/>
      <c r="CX36" s="622"/>
      <c r="CY36" s="623"/>
      <c r="CZ36" s="624">
        <v>17.8</v>
      </c>
      <c r="DA36" s="636"/>
      <c r="DB36" s="636"/>
      <c r="DC36" s="637"/>
      <c r="DD36" s="627">
        <v>1739087</v>
      </c>
      <c r="DE36" s="622"/>
      <c r="DF36" s="622"/>
      <c r="DG36" s="622"/>
      <c r="DH36" s="622"/>
      <c r="DI36" s="622"/>
      <c r="DJ36" s="622"/>
      <c r="DK36" s="623"/>
      <c r="DL36" s="627">
        <v>989907</v>
      </c>
      <c r="DM36" s="622"/>
      <c r="DN36" s="622"/>
      <c r="DO36" s="622"/>
      <c r="DP36" s="622"/>
      <c r="DQ36" s="622"/>
      <c r="DR36" s="622"/>
      <c r="DS36" s="622"/>
      <c r="DT36" s="622"/>
      <c r="DU36" s="622"/>
      <c r="DV36" s="623"/>
      <c r="DW36" s="624">
        <v>13.4</v>
      </c>
      <c r="DX36" s="636"/>
      <c r="DY36" s="636"/>
      <c r="DZ36" s="636"/>
      <c r="EA36" s="636"/>
      <c r="EB36" s="636"/>
      <c r="EC36" s="648"/>
    </row>
    <row r="37" spans="2:133" ht="11.25" customHeight="1" x14ac:dyDescent="0.15">
      <c r="B37" s="618" t="s">
        <v>336</v>
      </c>
      <c r="C37" s="619"/>
      <c r="D37" s="619"/>
      <c r="E37" s="619"/>
      <c r="F37" s="619"/>
      <c r="G37" s="619"/>
      <c r="H37" s="619"/>
      <c r="I37" s="619"/>
      <c r="J37" s="619"/>
      <c r="K37" s="619"/>
      <c r="L37" s="619"/>
      <c r="M37" s="619"/>
      <c r="N37" s="619"/>
      <c r="O37" s="619"/>
      <c r="P37" s="619"/>
      <c r="Q37" s="620"/>
      <c r="R37" s="621">
        <v>237853</v>
      </c>
      <c r="S37" s="622"/>
      <c r="T37" s="622"/>
      <c r="U37" s="622"/>
      <c r="V37" s="622"/>
      <c r="W37" s="622"/>
      <c r="X37" s="622"/>
      <c r="Y37" s="623"/>
      <c r="Z37" s="659">
        <v>1.9</v>
      </c>
      <c r="AA37" s="659"/>
      <c r="AB37" s="659"/>
      <c r="AC37" s="659"/>
      <c r="AD37" s="660">
        <v>13254</v>
      </c>
      <c r="AE37" s="660"/>
      <c r="AF37" s="660"/>
      <c r="AG37" s="660"/>
      <c r="AH37" s="660"/>
      <c r="AI37" s="660"/>
      <c r="AJ37" s="660"/>
      <c r="AK37" s="660"/>
      <c r="AL37" s="624">
        <v>0.2</v>
      </c>
      <c r="AM37" s="625"/>
      <c r="AN37" s="625"/>
      <c r="AO37" s="661"/>
      <c r="AQ37" s="654" t="s">
        <v>337</v>
      </c>
      <c r="AR37" s="655"/>
      <c r="AS37" s="655"/>
      <c r="AT37" s="655"/>
      <c r="AU37" s="655"/>
      <c r="AV37" s="655"/>
      <c r="AW37" s="655"/>
      <c r="AX37" s="655"/>
      <c r="AY37" s="656"/>
      <c r="AZ37" s="621">
        <v>333460</v>
      </c>
      <c r="BA37" s="622"/>
      <c r="BB37" s="622"/>
      <c r="BC37" s="622"/>
      <c r="BD37" s="634"/>
      <c r="BE37" s="634"/>
      <c r="BF37" s="657"/>
      <c r="BG37" s="618" t="s">
        <v>338</v>
      </c>
      <c r="BH37" s="619"/>
      <c r="BI37" s="619"/>
      <c r="BJ37" s="619"/>
      <c r="BK37" s="619"/>
      <c r="BL37" s="619"/>
      <c r="BM37" s="619"/>
      <c r="BN37" s="619"/>
      <c r="BO37" s="619"/>
      <c r="BP37" s="619"/>
      <c r="BQ37" s="619"/>
      <c r="BR37" s="619"/>
      <c r="BS37" s="619"/>
      <c r="BT37" s="619"/>
      <c r="BU37" s="620"/>
      <c r="BV37" s="621">
        <v>48719</v>
      </c>
      <c r="BW37" s="622"/>
      <c r="BX37" s="622"/>
      <c r="BY37" s="622"/>
      <c r="BZ37" s="622"/>
      <c r="CA37" s="622"/>
      <c r="CB37" s="658"/>
      <c r="CD37" s="618" t="s">
        <v>339</v>
      </c>
      <c r="CE37" s="619"/>
      <c r="CF37" s="619"/>
      <c r="CG37" s="619"/>
      <c r="CH37" s="619"/>
      <c r="CI37" s="619"/>
      <c r="CJ37" s="619"/>
      <c r="CK37" s="619"/>
      <c r="CL37" s="619"/>
      <c r="CM37" s="619"/>
      <c r="CN37" s="619"/>
      <c r="CO37" s="619"/>
      <c r="CP37" s="619"/>
      <c r="CQ37" s="620"/>
      <c r="CR37" s="621">
        <v>982129</v>
      </c>
      <c r="CS37" s="634"/>
      <c r="CT37" s="634"/>
      <c r="CU37" s="634"/>
      <c r="CV37" s="634"/>
      <c r="CW37" s="634"/>
      <c r="CX37" s="634"/>
      <c r="CY37" s="635"/>
      <c r="CZ37" s="624">
        <v>8.4</v>
      </c>
      <c r="DA37" s="636"/>
      <c r="DB37" s="636"/>
      <c r="DC37" s="637"/>
      <c r="DD37" s="627">
        <v>853802</v>
      </c>
      <c r="DE37" s="634"/>
      <c r="DF37" s="634"/>
      <c r="DG37" s="634"/>
      <c r="DH37" s="634"/>
      <c r="DI37" s="634"/>
      <c r="DJ37" s="634"/>
      <c r="DK37" s="635"/>
      <c r="DL37" s="627">
        <v>786730</v>
      </c>
      <c r="DM37" s="634"/>
      <c r="DN37" s="634"/>
      <c r="DO37" s="634"/>
      <c r="DP37" s="634"/>
      <c r="DQ37" s="634"/>
      <c r="DR37" s="634"/>
      <c r="DS37" s="634"/>
      <c r="DT37" s="634"/>
      <c r="DU37" s="634"/>
      <c r="DV37" s="635"/>
      <c r="DW37" s="624">
        <v>10.6</v>
      </c>
      <c r="DX37" s="636"/>
      <c r="DY37" s="636"/>
      <c r="DZ37" s="636"/>
      <c r="EA37" s="636"/>
      <c r="EB37" s="636"/>
      <c r="EC37" s="648"/>
    </row>
    <row r="38" spans="2:133" ht="11.25" customHeight="1" x14ac:dyDescent="0.15">
      <c r="B38" s="618" t="s">
        <v>340</v>
      </c>
      <c r="C38" s="619"/>
      <c r="D38" s="619"/>
      <c r="E38" s="619"/>
      <c r="F38" s="619"/>
      <c r="G38" s="619"/>
      <c r="H38" s="619"/>
      <c r="I38" s="619"/>
      <c r="J38" s="619"/>
      <c r="K38" s="619"/>
      <c r="L38" s="619"/>
      <c r="M38" s="619"/>
      <c r="N38" s="619"/>
      <c r="O38" s="619"/>
      <c r="P38" s="619"/>
      <c r="Q38" s="620"/>
      <c r="R38" s="621">
        <v>823624</v>
      </c>
      <c r="S38" s="622"/>
      <c r="T38" s="622"/>
      <c r="U38" s="622"/>
      <c r="V38" s="622"/>
      <c r="W38" s="622"/>
      <c r="X38" s="622"/>
      <c r="Y38" s="623"/>
      <c r="Z38" s="659">
        <v>6.6</v>
      </c>
      <c r="AA38" s="659"/>
      <c r="AB38" s="659"/>
      <c r="AC38" s="659"/>
      <c r="AD38" s="660" t="s">
        <v>247</v>
      </c>
      <c r="AE38" s="660"/>
      <c r="AF38" s="660"/>
      <c r="AG38" s="660"/>
      <c r="AH38" s="660"/>
      <c r="AI38" s="660"/>
      <c r="AJ38" s="660"/>
      <c r="AK38" s="660"/>
      <c r="AL38" s="624" t="s">
        <v>247</v>
      </c>
      <c r="AM38" s="625"/>
      <c r="AN38" s="625"/>
      <c r="AO38" s="661"/>
      <c r="AQ38" s="654" t="s">
        <v>341</v>
      </c>
      <c r="AR38" s="655"/>
      <c r="AS38" s="655"/>
      <c r="AT38" s="655"/>
      <c r="AU38" s="655"/>
      <c r="AV38" s="655"/>
      <c r="AW38" s="655"/>
      <c r="AX38" s="655"/>
      <c r="AY38" s="656"/>
      <c r="AZ38" s="621">
        <v>4904</v>
      </c>
      <c r="BA38" s="622"/>
      <c r="BB38" s="622"/>
      <c r="BC38" s="622"/>
      <c r="BD38" s="634"/>
      <c r="BE38" s="634"/>
      <c r="BF38" s="657"/>
      <c r="BG38" s="618" t="s">
        <v>342</v>
      </c>
      <c r="BH38" s="619"/>
      <c r="BI38" s="619"/>
      <c r="BJ38" s="619"/>
      <c r="BK38" s="619"/>
      <c r="BL38" s="619"/>
      <c r="BM38" s="619"/>
      <c r="BN38" s="619"/>
      <c r="BO38" s="619"/>
      <c r="BP38" s="619"/>
      <c r="BQ38" s="619"/>
      <c r="BR38" s="619"/>
      <c r="BS38" s="619"/>
      <c r="BT38" s="619"/>
      <c r="BU38" s="620"/>
      <c r="BV38" s="621">
        <v>3826</v>
      </c>
      <c r="BW38" s="622"/>
      <c r="BX38" s="622"/>
      <c r="BY38" s="622"/>
      <c r="BZ38" s="622"/>
      <c r="CA38" s="622"/>
      <c r="CB38" s="658"/>
      <c r="CD38" s="618" t="s">
        <v>343</v>
      </c>
      <c r="CE38" s="619"/>
      <c r="CF38" s="619"/>
      <c r="CG38" s="619"/>
      <c r="CH38" s="619"/>
      <c r="CI38" s="619"/>
      <c r="CJ38" s="619"/>
      <c r="CK38" s="619"/>
      <c r="CL38" s="619"/>
      <c r="CM38" s="619"/>
      <c r="CN38" s="619"/>
      <c r="CO38" s="619"/>
      <c r="CP38" s="619"/>
      <c r="CQ38" s="620"/>
      <c r="CR38" s="621">
        <v>1251245</v>
      </c>
      <c r="CS38" s="622"/>
      <c r="CT38" s="622"/>
      <c r="CU38" s="622"/>
      <c r="CV38" s="622"/>
      <c r="CW38" s="622"/>
      <c r="CX38" s="622"/>
      <c r="CY38" s="623"/>
      <c r="CZ38" s="624">
        <v>10.7</v>
      </c>
      <c r="DA38" s="636"/>
      <c r="DB38" s="636"/>
      <c r="DC38" s="637"/>
      <c r="DD38" s="627">
        <v>1023437</v>
      </c>
      <c r="DE38" s="622"/>
      <c r="DF38" s="622"/>
      <c r="DG38" s="622"/>
      <c r="DH38" s="622"/>
      <c r="DI38" s="622"/>
      <c r="DJ38" s="622"/>
      <c r="DK38" s="623"/>
      <c r="DL38" s="627">
        <v>947980</v>
      </c>
      <c r="DM38" s="622"/>
      <c r="DN38" s="622"/>
      <c r="DO38" s="622"/>
      <c r="DP38" s="622"/>
      <c r="DQ38" s="622"/>
      <c r="DR38" s="622"/>
      <c r="DS38" s="622"/>
      <c r="DT38" s="622"/>
      <c r="DU38" s="622"/>
      <c r="DV38" s="623"/>
      <c r="DW38" s="624">
        <v>12.8</v>
      </c>
      <c r="DX38" s="636"/>
      <c r="DY38" s="636"/>
      <c r="DZ38" s="636"/>
      <c r="EA38" s="636"/>
      <c r="EB38" s="636"/>
      <c r="EC38" s="648"/>
    </row>
    <row r="39" spans="2:133" ht="11.25" customHeight="1" x14ac:dyDescent="0.15">
      <c r="B39" s="618" t="s">
        <v>344</v>
      </c>
      <c r="C39" s="619"/>
      <c r="D39" s="619"/>
      <c r="E39" s="619"/>
      <c r="F39" s="619"/>
      <c r="G39" s="619"/>
      <c r="H39" s="619"/>
      <c r="I39" s="619"/>
      <c r="J39" s="619"/>
      <c r="K39" s="619"/>
      <c r="L39" s="619"/>
      <c r="M39" s="619"/>
      <c r="N39" s="619"/>
      <c r="O39" s="619"/>
      <c r="P39" s="619"/>
      <c r="Q39" s="620"/>
      <c r="R39" s="621" t="s">
        <v>130</v>
      </c>
      <c r="S39" s="622"/>
      <c r="T39" s="622"/>
      <c r="U39" s="622"/>
      <c r="V39" s="622"/>
      <c r="W39" s="622"/>
      <c r="X39" s="622"/>
      <c r="Y39" s="623"/>
      <c r="Z39" s="659" t="s">
        <v>130</v>
      </c>
      <c r="AA39" s="659"/>
      <c r="AB39" s="659"/>
      <c r="AC39" s="659"/>
      <c r="AD39" s="660" t="s">
        <v>247</v>
      </c>
      <c r="AE39" s="660"/>
      <c r="AF39" s="660"/>
      <c r="AG39" s="660"/>
      <c r="AH39" s="660"/>
      <c r="AI39" s="660"/>
      <c r="AJ39" s="660"/>
      <c r="AK39" s="660"/>
      <c r="AL39" s="624" t="s">
        <v>130</v>
      </c>
      <c r="AM39" s="625"/>
      <c r="AN39" s="625"/>
      <c r="AO39" s="661"/>
      <c r="AQ39" s="654" t="s">
        <v>345</v>
      </c>
      <c r="AR39" s="655"/>
      <c r="AS39" s="655"/>
      <c r="AT39" s="655"/>
      <c r="AU39" s="655"/>
      <c r="AV39" s="655"/>
      <c r="AW39" s="655"/>
      <c r="AX39" s="655"/>
      <c r="AY39" s="656"/>
      <c r="AZ39" s="621" t="s">
        <v>130</v>
      </c>
      <c r="BA39" s="622"/>
      <c r="BB39" s="622"/>
      <c r="BC39" s="622"/>
      <c r="BD39" s="634"/>
      <c r="BE39" s="634"/>
      <c r="BF39" s="657"/>
      <c r="BG39" s="618" t="s">
        <v>346</v>
      </c>
      <c r="BH39" s="619"/>
      <c r="BI39" s="619"/>
      <c r="BJ39" s="619"/>
      <c r="BK39" s="619"/>
      <c r="BL39" s="619"/>
      <c r="BM39" s="619"/>
      <c r="BN39" s="619"/>
      <c r="BO39" s="619"/>
      <c r="BP39" s="619"/>
      <c r="BQ39" s="619"/>
      <c r="BR39" s="619"/>
      <c r="BS39" s="619"/>
      <c r="BT39" s="619"/>
      <c r="BU39" s="620"/>
      <c r="BV39" s="621">
        <v>5832</v>
      </c>
      <c r="BW39" s="622"/>
      <c r="BX39" s="622"/>
      <c r="BY39" s="622"/>
      <c r="BZ39" s="622"/>
      <c r="CA39" s="622"/>
      <c r="CB39" s="658"/>
      <c r="CD39" s="618" t="s">
        <v>347</v>
      </c>
      <c r="CE39" s="619"/>
      <c r="CF39" s="619"/>
      <c r="CG39" s="619"/>
      <c r="CH39" s="619"/>
      <c r="CI39" s="619"/>
      <c r="CJ39" s="619"/>
      <c r="CK39" s="619"/>
      <c r="CL39" s="619"/>
      <c r="CM39" s="619"/>
      <c r="CN39" s="619"/>
      <c r="CO39" s="619"/>
      <c r="CP39" s="619"/>
      <c r="CQ39" s="620"/>
      <c r="CR39" s="621">
        <v>432658</v>
      </c>
      <c r="CS39" s="634"/>
      <c r="CT39" s="634"/>
      <c r="CU39" s="634"/>
      <c r="CV39" s="634"/>
      <c r="CW39" s="634"/>
      <c r="CX39" s="634"/>
      <c r="CY39" s="635"/>
      <c r="CZ39" s="624">
        <v>3.7</v>
      </c>
      <c r="DA39" s="636"/>
      <c r="DB39" s="636"/>
      <c r="DC39" s="637"/>
      <c r="DD39" s="627">
        <v>432298</v>
      </c>
      <c r="DE39" s="634"/>
      <c r="DF39" s="634"/>
      <c r="DG39" s="634"/>
      <c r="DH39" s="634"/>
      <c r="DI39" s="634"/>
      <c r="DJ39" s="634"/>
      <c r="DK39" s="635"/>
      <c r="DL39" s="627" t="s">
        <v>130</v>
      </c>
      <c r="DM39" s="634"/>
      <c r="DN39" s="634"/>
      <c r="DO39" s="634"/>
      <c r="DP39" s="634"/>
      <c r="DQ39" s="634"/>
      <c r="DR39" s="634"/>
      <c r="DS39" s="634"/>
      <c r="DT39" s="634"/>
      <c r="DU39" s="634"/>
      <c r="DV39" s="635"/>
      <c r="DW39" s="624" t="s">
        <v>130</v>
      </c>
      <c r="DX39" s="636"/>
      <c r="DY39" s="636"/>
      <c r="DZ39" s="636"/>
      <c r="EA39" s="636"/>
      <c r="EB39" s="636"/>
      <c r="EC39" s="648"/>
    </row>
    <row r="40" spans="2:133" ht="11.25" customHeight="1" x14ac:dyDescent="0.15">
      <c r="B40" s="618" t="s">
        <v>348</v>
      </c>
      <c r="C40" s="619"/>
      <c r="D40" s="619"/>
      <c r="E40" s="619"/>
      <c r="F40" s="619"/>
      <c r="G40" s="619"/>
      <c r="H40" s="619"/>
      <c r="I40" s="619"/>
      <c r="J40" s="619"/>
      <c r="K40" s="619"/>
      <c r="L40" s="619"/>
      <c r="M40" s="619"/>
      <c r="N40" s="619"/>
      <c r="O40" s="619"/>
      <c r="P40" s="619"/>
      <c r="Q40" s="620"/>
      <c r="R40" s="621">
        <v>179224</v>
      </c>
      <c r="S40" s="622"/>
      <c r="T40" s="622"/>
      <c r="U40" s="622"/>
      <c r="V40" s="622"/>
      <c r="W40" s="622"/>
      <c r="X40" s="622"/>
      <c r="Y40" s="623"/>
      <c r="Z40" s="659">
        <v>1.4</v>
      </c>
      <c r="AA40" s="659"/>
      <c r="AB40" s="659"/>
      <c r="AC40" s="659"/>
      <c r="AD40" s="660" t="s">
        <v>247</v>
      </c>
      <c r="AE40" s="660"/>
      <c r="AF40" s="660"/>
      <c r="AG40" s="660"/>
      <c r="AH40" s="660"/>
      <c r="AI40" s="660"/>
      <c r="AJ40" s="660"/>
      <c r="AK40" s="660"/>
      <c r="AL40" s="624" t="s">
        <v>247</v>
      </c>
      <c r="AM40" s="625"/>
      <c r="AN40" s="625"/>
      <c r="AO40" s="661"/>
      <c r="AQ40" s="654" t="s">
        <v>349</v>
      </c>
      <c r="AR40" s="655"/>
      <c r="AS40" s="655"/>
      <c r="AT40" s="655"/>
      <c r="AU40" s="655"/>
      <c r="AV40" s="655"/>
      <c r="AW40" s="655"/>
      <c r="AX40" s="655"/>
      <c r="AY40" s="656"/>
      <c r="AZ40" s="621" t="s">
        <v>247</v>
      </c>
      <c r="BA40" s="622"/>
      <c r="BB40" s="622"/>
      <c r="BC40" s="622"/>
      <c r="BD40" s="634"/>
      <c r="BE40" s="634"/>
      <c r="BF40" s="657"/>
      <c r="BG40" s="662" t="s">
        <v>350</v>
      </c>
      <c r="BH40" s="663"/>
      <c r="BI40" s="663"/>
      <c r="BJ40" s="663"/>
      <c r="BK40" s="663"/>
      <c r="BL40" s="223"/>
      <c r="BM40" s="619" t="s">
        <v>351</v>
      </c>
      <c r="BN40" s="619"/>
      <c r="BO40" s="619"/>
      <c r="BP40" s="619"/>
      <c r="BQ40" s="619"/>
      <c r="BR40" s="619"/>
      <c r="BS40" s="619"/>
      <c r="BT40" s="619"/>
      <c r="BU40" s="620"/>
      <c r="BV40" s="621">
        <v>89</v>
      </c>
      <c r="BW40" s="622"/>
      <c r="BX40" s="622"/>
      <c r="BY40" s="622"/>
      <c r="BZ40" s="622"/>
      <c r="CA40" s="622"/>
      <c r="CB40" s="658"/>
      <c r="CD40" s="618" t="s">
        <v>352</v>
      </c>
      <c r="CE40" s="619"/>
      <c r="CF40" s="619"/>
      <c r="CG40" s="619"/>
      <c r="CH40" s="619"/>
      <c r="CI40" s="619"/>
      <c r="CJ40" s="619"/>
      <c r="CK40" s="619"/>
      <c r="CL40" s="619"/>
      <c r="CM40" s="619"/>
      <c r="CN40" s="619"/>
      <c r="CO40" s="619"/>
      <c r="CP40" s="619"/>
      <c r="CQ40" s="620"/>
      <c r="CR40" s="621">
        <v>3700</v>
      </c>
      <c r="CS40" s="622"/>
      <c r="CT40" s="622"/>
      <c r="CU40" s="622"/>
      <c r="CV40" s="622"/>
      <c r="CW40" s="622"/>
      <c r="CX40" s="622"/>
      <c r="CY40" s="623"/>
      <c r="CZ40" s="624">
        <v>0</v>
      </c>
      <c r="DA40" s="636"/>
      <c r="DB40" s="636"/>
      <c r="DC40" s="637"/>
      <c r="DD40" s="627" t="s">
        <v>247</v>
      </c>
      <c r="DE40" s="622"/>
      <c r="DF40" s="622"/>
      <c r="DG40" s="622"/>
      <c r="DH40" s="622"/>
      <c r="DI40" s="622"/>
      <c r="DJ40" s="622"/>
      <c r="DK40" s="623"/>
      <c r="DL40" s="627" t="s">
        <v>247</v>
      </c>
      <c r="DM40" s="622"/>
      <c r="DN40" s="622"/>
      <c r="DO40" s="622"/>
      <c r="DP40" s="622"/>
      <c r="DQ40" s="622"/>
      <c r="DR40" s="622"/>
      <c r="DS40" s="622"/>
      <c r="DT40" s="622"/>
      <c r="DU40" s="622"/>
      <c r="DV40" s="623"/>
      <c r="DW40" s="624" t="s">
        <v>130</v>
      </c>
      <c r="DX40" s="636"/>
      <c r="DY40" s="636"/>
      <c r="DZ40" s="636"/>
      <c r="EA40" s="636"/>
      <c r="EB40" s="636"/>
      <c r="EC40" s="648"/>
    </row>
    <row r="41" spans="2:133" ht="11.25" customHeight="1" x14ac:dyDescent="0.15">
      <c r="B41" s="602" t="s">
        <v>353</v>
      </c>
      <c r="C41" s="603"/>
      <c r="D41" s="603"/>
      <c r="E41" s="603"/>
      <c r="F41" s="603"/>
      <c r="G41" s="603"/>
      <c r="H41" s="603"/>
      <c r="I41" s="603"/>
      <c r="J41" s="603"/>
      <c r="K41" s="603"/>
      <c r="L41" s="603"/>
      <c r="M41" s="603"/>
      <c r="N41" s="603"/>
      <c r="O41" s="603"/>
      <c r="P41" s="603"/>
      <c r="Q41" s="604"/>
      <c r="R41" s="605">
        <v>12385985</v>
      </c>
      <c r="S41" s="646"/>
      <c r="T41" s="646"/>
      <c r="U41" s="646"/>
      <c r="V41" s="646"/>
      <c r="W41" s="646"/>
      <c r="X41" s="646"/>
      <c r="Y41" s="649"/>
      <c r="Z41" s="650">
        <v>100</v>
      </c>
      <c r="AA41" s="650"/>
      <c r="AB41" s="650"/>
      <c r="AC41" s="650"/>
      <c r="AD41" s="651">
        <v>7214907</v>
      </c>
      <c r="AE41" s="651"/>
      <c r="AF41" s="651"/>
      <c r="AG41" s="651"/>
      <c r="AH41" s="651"/>
      <c r="AI41" s="651"/>
      <c r="AJ41" s="651"/>
      <c r="AK41" s="651"/>
      <c r="AL41" s="608">
        <v>100</v>
      </c>
      <c r="AM41" s="652"/>
      <c r="AN41" s="652"/>
      <c r="AO41" s="653"/>
      <c r="AQ41" s="654" t="s">
        <v>354</v>
      </c>
      <c r="AR41" s="655"/>
      <c r="AS41" s="655"/>
      <c r="AT41" s="655"/>
      <c r="AU41" s="655"/>
      <c r="AV41" s="655"/>
      <c r="AW41" s="655"/>
      <c r="AX41" s="655"/>
      <c r="AY41" s="656"/>
      <c r="AZ41" s="621">
        <v>257103</v>
      </c>
      <c r="BA41" s="622"/>
      <c r="BB41" s="622"/>
      <c r="BC41" s="622"/>
      <c r="BD41" s="634"/>
      <c r="BE41" s="634"/>
      <c r="BF41" s="657"/>
      <c r="BG41" s="662"/>
      <c r="BH41" s="663"/>
      <c r="BI41" s="663"/>
      <c r="BJ41" s="663"/>
      <c r="BK41" s="663"/>
      <c r="BL41" s="223"/>
      <c r="BM41" s="619" t="s">
        <v>355</v>
      </c>
      <c r="BN41" s="619"/>
      <c r="BO41" s="619"/>
      <c r="BP41" s="619"/>
      <c r="BQ41" s="619"/>
      <c r="BR41" s="619"/>
      <c r="BS41" s="619"/>
      <c r="BT41" s="619"/>
      <c r="BU41" s="620"/>
      <c r="BV41" s="621" t="s">
        <v>130</v>
      </c>
      <c r="BW41" s="622"/>
      <c r="BX41" s="622"/>
      <c r="BY41" s="622"/>
      <c r="BZ41" s="622"/>
      <c r="CA41" s="622"/>
      <c r="CB41" s="658"/>
      <c r="CD41" s="618" t="s">
        <v>356</v>
      </c>
      <c r="CE41" s="619"/>
      <c r="CF41" s="619"/>
      <c r="CG41" s="619"/>
      <c r="CH41" s="619"/>
      <c r="CI41" s="619"/>
      <c r="CJ41" s="619"/>
      <c r="CK41" s="619"/>
      <c r="CL41" s="619"/>
      <c r="CM41" s="619"/>
      <c r="CN41" s="619"/>
      <c r="CO41" s="619"/>
      <c r="CP41" s="619"/>
      <c r="CQ41" s="620"/>
      <c r="CR41" s="621" t="s">
        <v>130</v>
      </c>
      <c r="CS41" s="634"/>
      <c r="CT41" s="634"/>
      <c r="CU41" s="634"/>
      <c r="CV41" s="634"/>
      <c r="CW41" s="634"/>
      <c r="CX41" s="634"/>
      <c r="CY41" s="635"/>
      <c r="CZ41" s="624" t="s">
        <v>130</v>
      </c>
      <c r="DA41" s="636"/>
      <c r="DB41" s="636"/>
      <c r="DC41" s="637"/>
      <c r="DD41" s="627" t="s">
        <v>130</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357</v>
      </c>
      <c r="AR42" s="667"/>
      <c r="AS42" s="667"/>
      <c r="AT42" s="667"/>
      <c r="AU42" s="667"/>
      <c r="AV42" s="667"/>
      <c r="AW42" s="667"/>
      <c r="AX42" s="667"/>
      <c r="AY42" s="668"/>
      <c r="AZ42" s="605">
        <v>994142</v>
      </c>
      <c r="BA42" s="646"/>
      <c r="BB42" s="646"/>
      <c r="BC42" s="646"/>
      <c r="BD42" s="606"/>
      <c r="BE42" s="606"/>
      <c r="BF42" s="669"/>
      <c r="BG42" s="664"/>
      <c r="BH42" s="665"/>
      <c r="BI42" s="665"/>
      <c r="BJ42" s="665"/>
      <c r="BK42" s="665"/>
      <c r="BL42" s="224"/>
      <c r="BM42" s="603" t="s">
        <v>358</v>
      </c>
      <c r="BN42" s="603"/>
      <c r="BO42" s="603"/>
      <c r="BP42" s="603"/>
      <c r="BQ42" s="603"/>
      <c r="BR42" s="603"/>
      <c r="BS42" s="603"/>
      <c r="BT42" s="603"/>
      <c r="BU42" s="604"/>
      <c r="BV42" s="605">
        <v>391</v>
      </c>
      <c r="BW42" s="646"/>
      <c r="BX42" s="646"/>
      <c r="BY42" s="646"/>
      <c r="BZ42" s="646"/>
      <c r="CA42" s="646"/>
      <c r="CB42" s="647"/>
      <c r="CD42" s="618" t="s">
        <v>359</v>
      </c>
      <c r="CE42" s="619"/>
      <c r="CF42" s="619"/>
      <c r="CG42" s="619"/>
      <c r="CH42" s="619"/>
      <c r="CI42" s="619"/>
      <c r="CJ42" s="619"/>
      <c r="CK42" s="619"/>
      <c r="CL42" s="619"/>
      <c r="CM42" s="619"/>
      <c r="CN42" s="619"/>
      <c r="CO42" s="619"/>
      <c r="CP42" s="619"/>
      <c r="CQ42" s="620"/>
      <c r="CR42" s="621">
        <v>886829</v>
      </c>
      <c r="CS42" s="634"/>
      <c r="CT42" s="634"/>
      <c r="CU42" s="634"/>
      <c r="CV42" s="634"/>
      <c r="CW42" s="634"/>
      <c r="CX42" s="634"/>
      <c r="CY42" s="635"/>
      <c r="CZ42" s="624">
        <v>7.6</v>
      </c>
      <c r="DA42" s="636"/>
      <c r="DB42" s="636"/>
      <c r="DC42" s="637"/>
      <c r="DD42" s="627">
        <v>254917</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360</v>
      </c>
      <c r="CD43" s="618" t="s">
        <v>361</v>
      </c>
      <c r="CE43" s="619"/>
      <c r="CF43" s="619"/>
      <c r="CG43" s="619"/>
      <c r="CH43" s="619"/>
      <c r="CI43" s="619"/>
      <c r="CJ43" s="619"/>
      <c r="CK43" s="619"/>
      <c r="CL43" s="619"/>
      <c r="CM43" s="619"/>
      <c r="CN43" s="619"/>
      <c r="CO43" s="619"/>
      <c r="CP43" s="619"/>
      <c r="CQ43" s="620"/>
      <c r="CR43" s="621">
        <v>32926</v>
      </c>
      <c r="CS43" s="634"/>
      <c r="CT43" s="634"/>
      <c r="CU43" s="634"/>
      <c r="CV43" s="634"/>
      <c r="CW43" s="634"/>
      <c r="CX43" s="634"/>
      <c r="CY43" s="635"/>
      <c r="CZ43" s="624">
        <v>0.3</v>
      </c>
      <c r="DA43" s="636"/>
      <c r="DB43" s="636"/>
      <c r="DC43" s="637"/>
      <c r="DD43" s="627">
        <v>32926</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362</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309</v>
      </c>
      <c r="CE44" s="641"/>
      <c r="CF44" s="618" t="s">
        <v>363</v>
      </c>
      <c r="CG44" s="619"/>
      <c r="CH44" s="619"/>
      <c r="CI44" s="619"/>
      <c r="CJ44" s="619"/>
      <c r="CK44" s="619"/>
      <c r="CL44" s="619"/>
      <c r="CM44" s="619"/>
      <c r="CN44" s="619"/>
      <c r="CO44" s="619"/>
      <c r="CP44" s="619"/>
      <c r="CQ44" s="620"/>
      <c r="CR44" s="621">
        <v>886829</v>
      </c>
      <c r="CS44" s="622"/>
      <c r="CT44" s="622"/>
      <c r="CU44" s="622"/>
      <c r="CV44" s="622"/>
      <c r="CW44" s="622"/>
      <c r="CX44" s="622"/>
      <c r="CY44" s="623"/>
      <c r="CZ44" s="624">
        <v>7.6</v>
      </c>
      <c r="DA44" s="625"/>
      <c r="DB44" s="625"/>
      <c r="DC44" s="626"/>
      <c r="DD44" s="627">
        <v>254917</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364</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365</v>
      </c>
      <c r="CG45" s="619"/>
      <c r="CH45" s="619"/>
      <c r="CI45" s="619"/>
      <c r="CJ45" s="619"/>
      <c r="CK45" s="619"/>
      <c r="CL45" s="619"/>
      <c r="CM45" s="619"/>
      <c r="CN45" s="619"/>
      <c r="CO45" s="619"/>
      <c r="CP45" s="619"/>
      <c r="CQ45" s="620"/>
      <c r="CR45" s="621">
        <v>162921</v>
      </c>
      <c r="CS45" s="634"/>
      <c r="CT45" s="634"/>
      <c r="CU45" s="634"/>
      <c r="CV45" s="634"/>
      <c r="CW45" s="634"/>
      <c r="CX45" s="634"/>
      <c r="CY45" s="635"/>
      <c r="CZ45" s="624">
        <v>1.4</v>
      </c>
      <c r="DA45" s="636"/>
      <c r="DB45" s="636"/>
      <c r="DC45" s="637"/>
      <c r="DD45" s="627">
        <v>25547</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366</v>
      </c>
      <c r="CG46" s="619"/>
      <c r="CH46" s="619"/>
      <c r="CI46" s="619"/>
      <c r="CJ46" s="619"/>
      <c r="CK46" s="619"/>
      <c r="CL46" s="619"/>
      <c r="CM46" s="619"/>
      <c r="CN46" s="619"/>
      <c r="CO46" s="619"/>
      <c r="CP46" s="619"/>
      <c r="CQ46" s="620"/>
      <c r="CR46" s="621">
        <v>721870</v>
      </c>
      <c r="CS46" s="622"/>
      <c r="CT46" s="622"/>
      <c r="CU46" s="622"/>
      <c r="CV46" s="622"/>
      <c r="CW46" s="622"/>
      <c r="CX46" s="622"/>
      <c r="CY46" s="623"/>
      <c r="CZ46" s="624">
        <v>6.2</v>
      </c>
      <c r="DA46" s="625"/>
      <c r="DB46" s="625"/>
      <c r="DC46" s="626"/>
      <c r="DD46" s="627">
        <v>227332</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367</v>
      </c>
      <c r="CG47" s="619"/>
      <c r="CH47" s="619"/>
      <c r="CI47" s="619"/>
      <c r="CJ47" s="619"/>
      <c r="CK47" s="619"/>
      <c r="CL47" s="619"/>
      <c r="CM47" s="619"/>
      <c r="CN47" s="619"/>
      <c r="CO47" s="619"/>
      <c r="CP47" s="619"/>
      <c r="CQ47" s="620"/>
      <c r="CR47" s="621" t="s">
        <v>130</v>
      </c>
      <c r="CS47" s="634"/>
      <c r="CT47" s="634"/>
      <c r="CU47" s="634"/>
      <c r="CV47" s="634"/>
      <c r="CW47" s="634"/>
      <c r="CX47" s="634"/>
      <c r="CY47" s="635"/>
      <c r="CZ47" s="624" t="s">
        <v>130</v>
      </c>
      <c r="DA47" s="636"/>
      <c r="DB47" s="636"/>
      <c r="DC47" s="637"/>
      <c r="DD47" s="627" t="s">
        <v>130</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368</v>
      </c>
      <c r="CG48" s="619"/>
      <c r="CH48" s="619"/>
      <c r="CI48" s="619"/>
      <c r="CJ48" s="619"/>
      <c r="CK48" s="619"/>
      <c r="CL48" s="619"/>
      <c r="CM48" s="619"/>
      <c r="CN48" s="619"/>
      <c r="CO48" s="619"/>
      <c r="CP48" s="619"/>
      <c r="CQ48" s="620"/>
      <c r="CR48" s="621" t="s">
        <v>130</v>
      </c>
      <c r="CS48" s="622"/>
      <c r="CT48" s="622"/>
      <c r="CU48" s="622"/>
      <c r="CV48" s="622"/>
      <c r="CW48" s="622"/>
      <c r="CX48" s="622"/>
      <c r="CY48" s="623"/>
      <c r="CZ48" s="624" t="s">
        <v>130</v>
      </c>
      <c r="DA48" s="625"/>
      <c r="DB48" s="625"/>
      <c r="DC48" s="626"/>
      <c r="DD48" s="627" t="s">
        <v>130</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369</v>
      </c>
      <c r="CE49" s="603"/>
      <c r="CF49" s="603"/>
      <c r="CG49" s="603"/>
      <c r="CH49" s="603"/>
      <c r="CI49" s="603"/>
      <c r="CJ49" s="603"/>
      <c r="CK49" s="603"/>
      <c r="CL49" s="603"/>
      <c r="CM49" s="603"/>
      <c r="CN49" s="603"/>
      <c r="CO49" s="603"/>
      <c r="CP49" s="603"/>
      <c r="CQ49" s="604"/>
      <c r="CR49" s="605">
        <v>11732777</v>
      </c>
      <c r="CS49" s="606"/>
      <c r="CT49" s="606"/>
      <c r="CU49" s="606"/>
      <c r="CV49" s="606"/>
      <c r="CW49" s="606"/>
      <c r="CX49" s="606"/>
      <c r="CY49" s="607"/>
      <c r="CZ49" s="608">
        <v>100</v>
      </c>
      <c r="DA49" s="609"/>
      <c r="DB49" s="609"/>
      <c r="DC49" s="610"/>
      <c r="DD49" s="611">
        <v>8202849</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oYHmbs7EzRHJBRDrcDLARK75r8QmlY/UkzIETjXqZO/+TtW1IcSENjVpwH8rlUUyfhUccs6tFBQ1dsxjvFO1Ng==" saltValue="JE6g7izQOIqDRklFWZIud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4"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1" t="s">
        <v>370</v>
      </c>
      <c r="B2" s="1091"/>
      <c r="C2" s="1091"/>
      <c r="D2" s="1091"/>
      <c r="E2" s="1091"/>
      <c r="F2" s="1091"/>
      <c r="G2" s="1091"/>
      <c r="H2" s="1091"/>
      <c r="I2" s="1091"/>
      <c r="J2" s="1091"/>
      <c r="K2" s="1091"/>
      <c r="L2" s="1091"/>
      <c r="M2" s="1091"/>
      <c r="N2" s="1091"/>
      <c r="O2" s="1091"/>
      <c r="P2" s="1091"/>
      <c r="Q2" s="1091"/>
      <c r="R2" s="1091"/>
      <c r="S2" s="1091"/>
      <c r="T2" s="1091"/>
      <c r="U2" s="1091"/>
      <c r="V2" s="1091"/>
      <c r="W2" s="1091"/>
      <c r="X2" s="1091"/>
      <c r="Y2" s="1091"/>
      <c r="Z2" s="1091"/>
      <c r="AA2" s="1091"/>
      <c r="AB2" s="1091"/>
      <c r="AC2" s="1091"/>
      <c r="AD2" s="1091"/>
      <c r="AE2" s="1091"/>
      <c r="AF2" s="1091"/>
      <c r="AG2" s="1091"/>
      <c r="AH2" s="1091"/>
      <c r="AI2" s="1091"/>
      <c r="AJ2" s="1091"/>
      <c r="AK2" s="1091"/>
      <c r="AL2" s="1091"/>
      <c r="AM2" s="1091"/>
      <c r="AN2" s="1091"/>
      <c r="AO2" s="1091"/>
      <c r="AP2" s="1091"/>
      <c r="AQ2" s="1091"/>
      <c r="AR2" s="1091"/>
      <c r="AS2" s="1091"/>
      <c r="AT2" s="1091"/>
      <c r="AU2" s="1091"/>
      <c r="AV2" s="1091"/>
      <c r="AW2" s="1091"/>
      <c r="AX2" s="1091"/>
      <c r="AY2" s="1091"/>
      <c r="AZ2" s="1091"/>
      <c r="BA2" s="1091"/>
      <c r="BB2" s="1091"/>
      <c r="BC2" s="1091"/>
      <c r="BD2" s="1091"/>
      <c r="BE2" s="1091"/>
      <c r="BF2" s="1091"/>
      <c r="BG2" s="1091"/>
      <c r="BH2" s="1091"/>
      <c r="BI2" s="109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2" t="s">
        <v>371</v>
      </c>
      <c r="DK2" s="1093"/>
      <c r="DL2" s="1093"/>
      <c r="DM2" s="1093"/>
      <c r="DN2" s="1093"/>
      <c r="DO2" s="1094"/>
      <c r="DP2" s="228"/>
      <c r="DQ2" s="1092" t="s">
        <v>372</v>
      </c>
      <c r="DR2" s="1093"/>
      <c r="DS2" s="1093"/>
      <c r="DT2" s="1093"/>
      <c r="DU2" s="1093"/>
      <c r="DV2" s="1093"/>
      <c r="DW2" s="1093"/>
      <c r="DX2" s="1093"/>
      <c r="DY2" s="1093"/>
      <c r="DZ2" s="109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60" t="s">
        <v>373</v>
      </c>
      <c r="B4" s="1060"/>
      <c r="C4" s="1060"/>
      <c r="D4" s="1060"/>
      <c r="E4" s="1060"/>
      <c r="F4" s="1060"/>
      <c r="G4" s="1060"/>
      <c r="H4" s="1060"/>
      <c r="I4" s="1060"/>
      <c r="J4" s="1060"/>
      <c r="K4" s="1060"/>
      <c r="L4" s="1060"/>
      <c r="M4" s="1060"/>
      <c r="N4" s="1060"/>
      <c r="O4" s="1060"/>
      <c r="P4" s="1060"/>
      <c r="Q4" s="1060"/>
      <c r="R4" s="1060"/>
      <c r="S4" s="1060"/>
      <c r="T4" s="1060"/>
      <c r="U4" s="1060"/>
      <c r="V4" s="1060"/>
      <c r="W4" s="1060"/>
      <c r="X4" s="1060"/>
      <c r="Y4" s="1060"/>
      <c r="Z4" s="1060"/>
      <c r="AA4" s="1060"/>
      <c r="AB4" s="1060"/>
      <c r="AC4" s="1060"/>
      <c r="AD4" s="1060"/>
      <c r="AE4" s="1060"/>
      <c r="AF4" s="1060"/>
      <c r="AG4" s="1060"/>
      <c r="AH4" s="1060"/>
      <c r="AI4" s="1060"/>
      <c r="AJ4" s="1060"/>
      <c r="AK4" s="1060"/>
      <c r="AL4" s="1060"/>
      <c r="AM4" s="1060"/>
      <c r="AN4" s="1060"/>
      <c r="AO4" s="1060"/>
      <c r="AP4" s="1060"/>
      <c r="AQ4" s="1060"/>
      <c r="AR4" s="1060"/>
      <c r="AS4" s="1060"/>
      <c r="AT4" s="1060"/>
      <c r="AU4" s="1060"/>
      <c r="AV4" s="1060"/>
      <c r="AW4" s="1060"/>
      <c r="AX4" s="1060"/>
      <c r="AY4" s="1060"/>
      <c r="AZ4" s="232"/>
      <c r="BA4" s="232"/>
      <c r="BB4" s="232"/>
      <c r="BC4" s="232"/>
      <c r="BD4" s="232"/>
      <c r="BE4" s="233"/>
      <c r="BF4" s="233"/>
      <c r="BG4" s="233"/>
      <c r="BH4" s="233"/>
      <c r="BI4" s="233"/>
      <c r="BJ4" s="233"/>
      <c r="BK4" s="233"/>
      <c r="BL4" s="233"/>
      <c r="BM4" s="233"/>
      <c r="BN4" s="233"/>
      <c r="BO4" s="233"/>
      <c r="BP4" s="233"/>
      <c r="BQ4" s="730" t="s">
        <v>374</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6" t="s">
        <v>375</v>
      </c>
      <c r="B5" s="997"/>
      <c r="C5" s="997"/>
      <c r="D5" s="997"/>
      <c r="E5" s="997"/>
      <c r="F5" s="997"/>
      <c r="G5" s="997"/>
      <c r="H5" s="997"/>
      <c r="I5" s="997"/>
      <c r="J5" s="997"/>
      <c r="K5" s="997"/>
      <c r="L5" s="997"/>
      <c r="M5" s="997"/>
      <c r="N5" s="997"/>
      <c r="O5" s="997"/>
      <c r="P5" s="998"/>
      <c r="Q5" s="1002" t="s">
        <v>376</v>
      </c>
      <c r="R5" s="1003"/>
      <c r="S5" s="1003"/>
      <c r="T5" s="1003"/>
      <c r="U5" s="1004"/>
      <c r="V5" s="1002" t="s">
        <v>377</v>
      </c>
      <c r="W5" s="1003"/>
      <c r="X5" s="1003"/>
      <c r="Y5" s="1003"/>
      <c r="Z5" s="1004"/>
      <c r="AA5" s="1002" t="s">
        <v>378</v>
      </c>
      <c r="AB5" s="1003"/>
      <c r="AC5" s="1003"/>
      <c r="AD5" s="1003"/>
      <c r="AE5" s="1003"/>
      <c r="AF5" s="1095" t="s">
        <v>379</v>
      </c>
      <c r="AG5" s="1003"/>
      <c r="AH5" s="1003"/>
      <c r="AI5" s="1003"/>
      <c r="AJ5" s="1016"/>
      <c r="AK5" s="1003" t="s">
        <v>380</v>
      </c>
      <c r="AL5" s="1003"/>
      <c r="AM5" s="1003"/>
      <c r="AN5" s="1003"/>
      <c r="AO5" s="1004"/>
      <c r="AP5" s="1002" t="s">
        <v>381</v>
      </c>
      <c r="AQ5" s="1003"/>
      <c r="AR5" s="1003"/>
      <c r="AS5" s="1003"/>
      <c r="AT5" s="1004"/>
      <c r="AU5" s="1002" t="s">
        <v>382</v>
      </c>
      <c r="AV5" s="1003"/>
      <c r="AW5" s="1003"/>
      <c r="AX5" s="1003"/>
      <c r="AY5" s="1016"/>
      <c r="AZ5" s="232"/>
      <c r="BA5" s="232"/>
      <c r="BB5" s="232"/>
      <c r="BC5" s="232"/>
      <c r="BD5" s="232"/>
      <c r="BE5" s="233"/>
      <c r="BF5" s="233"/>
      <c r="BG5" s="233"/>
      <c r="BH5" s="233"/>
      <c r="BI5" s="233"/>
      <c r="BJ5" s="233"/>
      <c r="BK5" s="233"/>
      <c r="BL5" s="233"/>
      <c r="BM5" s="233"/>
      <c r="BN5" s="233"/>
      <c r="BO5" s="233"/>
      <c r="BP5" s="233"/>
      <c r="BQ5" s="996" t="s">
        <v>383</v>
      </c>
      <c r="BR5" s="997"/>
      <c r="BS5" s="997"/>
      <c r="BT5" s="997"/>
      <c r="BU5" s="997"/>
      <c r="BV5" s="997"/>
      <c r="BW5" s="997"/>
      <c r="BX5" s="997"/>
      <c r="BY5" s="997"/>
      <c r="BZ5" s="997"/>
      <c r="CA5" s="997"/>
      <c r="CB5" s="997"/>
      <c r="CC5" s="997"/>
      <c r="CD5" s="997"/>
      <c r="CE5" s="997"/>
      <c r="CF5" s="997"/>
      <c r="CG5" s="998"/>
      <c r="CH5" s="1002" t="s">
        <v>384</v>
      </c>
      <c r="CI5" s="1003"/>
      <c r="CJ5" s="1003"/>
      <c r="CK5" s="1003"/>
      <c r="CL5" s="1004"/>
      <c r="CM5" s="1002" t="s">
        <v>385</v>
      </c>
      <c r="CN5" s="1003"/>
      <c r="CO5" s="1003"/>
      <c r="CP5" s="1003"/>
      <c r="CQ5" s="1004"/>
      <c r="CR5" s="1002" t="s">
        <v>386</v>
      </c>
      <c r="CS5" s="1003"/>
      <c r="CT5" s="1003"/>
      <c r="CU5" s="1003"/>
      <c r="CV5" s="1004"/>
      <c r="CW5" s="1002" t="s">
        <v>387</v>
      </c>
      <c r="CX5" s="1003"/>
      <c r="CY5" s="1003"/>
      <c r="CZ5" s="1003"/>
      <c r="DA5" s="1004"/>
      <c r="DB5" s="1002" t="s">
        <v>388</v>
      </c>
      <c r="DC5" s="1003"/>
      <c r="DD5" s="1003"/>
      <c r="DE5" s="1003"/>
      <c r="DF5" s="1004"/>
      <c r="DG5" s="1085" t="s">
        <v>389</v>
      </c>
      <c r="DH5" s="1086"/>
      <c r="DI5" s="1086"/>
      <c r="DJ5" s="1086"/>
      <c r="DK5" s="1087"/>
      <c r="DL5" s="1085" t="s">
        <v>390</v>
      </c>
      <c r="DM5" s="1086"/>
      <c r="DN5" s="1086"/>
      <c r="DO5" s="1086"/>
      <c r="DP5" s="1087"/>
      <c r="DQ5" s="1002" t="s">
        <v>391</v>
      </c>
      <c r="DR5" s="1003"/>
      <c r="DS5" s="1003"/>
      <c r="DT5" s="1003"/>
      <c r="DU5" s="1004"/>
      <c r="DV5" s="1002" t="s">
        <v>382</v>
      </c>
      <c r="DW5" s="1003"/>
      <c r="DX5" s="1003"/>
      <c r="DY5" s="1003"/>
      <c r="DZ5" s="1016"/>
      <c r="EA5" s="234"/>
    </row>
    <row r="6" spans="1:131" s="235" customFormat="1" ht="26.25" customHeight="1" thickBot="1" x14ac:dyDescent="0.2">
      <c r="A6" s="999"/>
      <c r="B6" s="1000"/>
      <c r="C6" s="1000"/>
      <c r="D6" s="1000"/>
      <c r="E6" s="1000"/>
      <c r="F6" s="1000"/>
      <c r="G6" s="1000"/>
      <c r="H6" s="1000"/>
      <c r="I6" s="1000"/>
      <c r="J6" s="1000"/>
      <c r="K6" s="1000"/>
      <c r="L6" s="1000"/>
      <c r="M6" s="1000"/>
      <c r="N6" s="1000"/>
      <c r="O6" s="1000"/>
      <c r="P6" s="1001"/>
      <c r="Q6" s="1005"/>
      <c r="R6" s="1006"/>
      <c r="S6" s="1006"/>
      <c r="T6" s="1006"/>
      <c r="U6" s="1007"/>
      <c r="V6" s="1005"/>
      <c r="W6" s="1006"/>
      <c r="X6" s="1006"/>
      <c r="Y6" s="1006"/>
      <c r="Z6" s="1007"/>
      <c r="AA6" s="1005"/>
      <c r="AB6" s="1006"/>
      <c r="AC6" s="1006"/>
      <c r="AD6" s="1006"/>
      <c r="AE6" s="1006"/>
      <c r="AF6" s="1096"/>
      <c r="AG6" s="1006"/>
      <c r="AH6" s="1006"/>
      <c r="AI6" s="1006"/>
      <c r="AJ6" s="1017"/>
      <c r="AK6" s="1006"/>
      <c r="AL6" s="1006"/>
      <c r="AM6" s="1006"/>
      <c r="AN6" s="1006"/>
      <c r="AO6" s="1007"/>
      <c r="AP6" s="1005"/>
      <c r="AQ6" s="1006"/>
      <c r="AR6" s="1006"/>
      <c r="AS6" s="1006"/>
      <c r="AT6" s="1007"/>
      <c r="AU6" s="1005"/>
      <c r="AV6" s="1006"/>
      <c r="AW6" s="1006"/>
      <c r="AX6" s="1006"/>
      <c r="AY6" s="1017"/>
      <c r="AZ6" s="232"/>
      <c r="BA6" s="232"/>
      <c r="BB6" s="232"/>
      <c r="BC6" s="232"/>
      <c r="BD6" s="232"/>
      <c r="BE6" s="233"/>
      <c r="BF6" s="233"/>
      <c r="BG6" s="233"/>
      <c r="BH6" s="233"/>
      <c r="BI6" s="233"/>
      <c r="BJ6" s="233"/>
      <c r="BK6" s="233"/>
      <c r="BL6" s="233"/>
      <c r="BM6" s="233"/>
      <c r="BN6" s="233"/>
      <c r="BO6" s="233"/>
      <c r="BP6" s="233"/>
      <c r="BQ6" s="999"/>
      <c r="BR6" s="1000"/>
      <c r="BS6" s="1000"/>
      <c r="BT6" s="1000"/>
      <c r="BU6" s="1000"/>
      <c r="BV6" s="1000"/>
      <c r="BW6" s="1000"/>
      <c r="BX6" s="1000"/>
      <c r="BY6" s="1000"/>
      <c r="BZ6" s="1000"/>
      <c r="CA6" s="1000"/>
      <c r="CB6" s="1000"/>
      <c r="CC6" s="1000"/>
      <c r="CD6" s="1000"/>
      <c r="CE6" s="1000"/>
      <c r="CF6" s="1000"/>
      <c r="CG6" s="1001"/>
      <c r="CH6" s="1005"/>
      <c r="CI6" s="1006"/>
      <c r="CJ6" s="1006"/>
      <c r="CK6" s="1006"/>
      <c r="CL6" s="1007"/>
      <c r="CM6" s="1005"/>
      <c r="CN6" s="1006"/>
      <c r="CO6" s="1006"/>
      <c r="CP6" s="1006"/>
      <c r="CQ6" s="1007"/>
      <c r="CR6" s="1005"/>
      <c r="CS6" s="1006"/>
      <c r="CT6" s="1006"/>
      <c r="CU6" s="1006"/>
      <c r="CV6" s="1007"/>
      <c r="CW6" s="1005"/>
      <c r="CX6" s="1006"/>
      <c r="CY6" s="1006"/>
      <c r="CZ6" s="1006"/>
      <c r="DA6" s="1007"/>
      <c r="DB6" s="1005"/>
      <c r="DC6" s="1006"/>
      <c r="DD6" s="1006"/>
      <c r="DE6" s="1006"/>
      <c r="DF6" s="1007"/>
      <c r="DG6" s="1088"/>
      <c r="DH6" s="1089"/>
      <c r="DI6" s="1089"/>
      <c r="DJ6" s="1089"/>
      <c r="DK6" s="1090"/>
      <c r="DL6" s="1088"/>
      <c r="DM6" s="1089"/>
      <c r="DN6" s="1089"/>
      <c r="DO6" s="1089"/>
      <c r="DP6" s="1090"/>
      <c r="DQ6" s="1005"/>
      <c r="DR6" s="1006"/>
      <c r="DS6" s="1006"/>
      <c r="DT6" s="1006"/>
      <c r="DU6" s="1007"/>
      <c r="DV6" s="1005"/>
      <c r="DW6" s="1006"/>
      <c r="DX6" s="1006"/>
      <c r="DY6" s="1006"/>
      <c r="DZ6" s="1017"/>
      <c r="EA6" s="234"/>
    </row>
    <row r="7" spans="1:131" s="235" customFormat="1" ht="26.25" customHeight="1" thickTop="1" x14ac:dyDescent="0.15">
      <c r="A7" s="236">
        <v>1</v>
      </c>
      <c r="B7" s="1048" t="s">
        <v>392</v>
      </c>
      <c r="C7" s="1049"/>
      <c r="D7" s="1049"/>
      <c r="E7" s="1049"/>
      <c r="F7" s="1049"/>
      <c r="G7" s="1049"/>
      <c r="H7" s="1049"/>
      <c r="I7" s="1049"/>
      <c r="J7" s="1049"/>
      <c r="K7" s="1049"/>
      <c r="L7" s="1049"/>
      <c r="M7" s="1049"/>
      <c r="N7" s="1049"/>
      <c r="O7" s="1049"/>
      <c r="P7" s="1050"/>
      <c r="Q7" s="1103">
        <v>12386</v>
      </c>
      <c r="R7" s="1104"/>
      <c r="S7" s="1104"/>
      <c r="T7" s="1104"/>
      <c r="U7" s="1104"/>
      <c r="V7" s="1104">
        <v>11733</v>
      </c>
      <c r="W7" s="1104"/>
      <c r="X7" s="1104"/>
      <c r="Y7" s="1104"/>
      <c r="Z7" s="1104"/>
      <c r="AA7" s="1104">
        <v>653</v>
      </c>
      <c r="AB7" s="1104"/>
      <c r="AC7" s="1104"/>
      <c r="AD7" s="1104"/>
      <c r="AE7" s="1105"/>
      <c r="AF7" s="1106">
        <v>629</v>
      </c>
      <c r="AG7" s="1107"/>
      <c r="AH7" s="1107"/>
      <c r="AI7" s="1107"/>
      <c r="AJ7" s="1108"/>
      <c r="AK7" s="1109">
        <v>84</v>
      </c>
      <c r="AL7" s="1110"/>
      <c r="AM7" s="1110"/>
      <c r="AN7" s="1110"/>
      <c r="AO7" s="1110"/>
      <c r="AP7" s="1110">
        <v>12811</v>
      </c>
      <c r="AQ7" s="1110"/>
      <c r="AR7" s="1110"/>
      <c r="AS7" s="1110"/>
      <c r="AT7" s="1110"/>
      <c r="AU7" s="1111"/>
      <c r="AV7" s="1111"/>
      <c r="AW7" s="1111"/>
      <c r="AX7" s="1111"/>
      <c r="AY7" s="1112"/>
      <c r="AZ7" s="232"/>
      <c r="BA7" s="232"/>
      <c r="BB7" s="232"/>
      <c r="BC7" s="232"/>
      <c r="BD7" s="232"/>
      <c r="BE7" s="233"/>
      <c r="BF7" s="233"/>
      <c r="BG7" s="233"/>
      <c r="BH7" s="233"/>
      <c r="BI7" s="233"/>
      <c r="BJ7" s="233"/>
      <c r="BK7" s="233"/>
      <c r="BL7" s="233"/>
      <c r="BM7" s="233"/>
      <c r="BN7" s="233"/>
      <c r="BO7" s="233"/>
      <c r="BP7" s="233"/>
      <c r="BQ7" s="236">
        <v>1</v>
      </c>
      <c r="BR7" s="237"/>
      <c r="BS7" s="1100" t="s">
        <v>582</v>
      </c>
      <c r="BT7" s="1101"/>
      <c r="BU7" s="1101"/>
      <c r="BV7" s="1101"/>
      <c r="BW7" s="1101"/>
      <c r="BX7" s="1101"/>
      <c r="BY7" s="1101"/>
      <c r="BZ7" s="1101"/>
      <c r="CA7" s="1101"/>
      <c r="CB7" s="1101"/>
      <c r="CC7" s="1101"/>
      <c r="CD7" s="1101"/>
      <c r="CE7" s="1101"/>
      <c r="CF7" s="1101"/>
      <c r="CG7" s="1113"/>
      <c r="CH7" s="1097" t="s">
        <v>583</v>
      </c>
      <c r="CI7" s="1098"/>
      <c r="CJ7" s="1098"/>
      <c r="CK7" s="1098"/>
      <c r="CL7" s="1099"/>
      <c r="CM7" s="1097">
        <v>14</v>
      </c>
      <c r="CN7" s="1098"/>
      <c r="CO7" s="1098"/>
      <c r="CP7" s="1098"/>
      <c r="CQ7" s="1099"/>
      <c r="CR7" s="1097">
        <v>5</v>
      </c>
      <c r="CS7" s="1098"/>
      <c r="CT7" s="1098"/>
      <c r="CU7" s="1098"/>
      <c r="CV7" s="1099"/>
      <c r="CW7" s="1097" t="s">
        <v>583</v>
      </c>
      <c r="CX7" s="1098"/>
      <c r="CY7" s="1098"/>
      <c r="CZ7" s="1098"/>
      <c r="DA7" s="1099"/>
      <c r="DB7" s="1097">
        <v>53</v>
      </c>
      <c r="DC7" s="1098"/>
      <c r="DD7" s="1098"/>
      <c r="DE7" s="1098"/>
      <c r="DF7" s="1099"/>
      <c r="DG7" s="1097" t="s">
        <v>583</v>
      </c>
      <c r="DH7" s="1098"/>
      <c r="DI7" s="1098"/>
      <c r="DJ7" s="1098"/>
      <c r="DK7" s="1099"/>
      <c r="DL7" s="1097" t="s">
        <v>583</v>
      </c>
      <c r="DM7" s="1098"/>
      <c r="DN7" s="1098"/>
      <c r="DO7" s="1098"/>
      <c r="DP7" s="1099"/>
      <c r="DQ7" s="1097" t="s">
        <v>583</v>
      </c>
      <c r="DR7" s="1098"/>
      <c r="DS7" s="1098"/>
      <c r="DT7" s="1098"/>
      <c r="DU7" s="1099"/>
      <c r="DV7" s="1100"/>
      <c r="DW7" s="1101"/>
      <c r="DX7" s="1101"/>
      <c r="DY7" s="1101"/>
      <c r="DZ7" s="1102"/>
      <c r="EA7" s="234"/>
    </row>
    <row r="8" spans="1:131" s="235" customFormat="1" ht="26.25" customHeight="1" x14ac:dyDescent="0.15">
      <c r="A8" s="238">
        <v>2</v>
      </c>
      <c r="B8" s="1031"/>
      <c r="C8" s="1032"/>
      <c r="D8" s="1032"/>
      <c r="E8" s="1032"/>
      <c r="F8" s="1032"/>
      <c r="G8" s="1032"/>
      <c r="H8" s="1032"/>
      <c r="I8" s="1032"/>
      <c r="J8" s="1032"/>
      <c r="K8" s="1032"/>
      <c r="L8" s="1032"/>
      <c r="M8" s="1032"/>
      <c r="N8" s="1032"/>
      <c r="O8" s="1032"/>
      <c r="P8" s="1033"/>
      <c r="Q8" s="1039"/>
      <c r="R8" s="1040"/>
      <c r="S8" s="1040"/>
      <c r="T8" s="1040"/>
      <c r="U8" s="1040"/>
      <c r="V8" s="1040"/>
      <c r="W8" s="1040"/>
      <c r="X8" s="1040"/>
      <c r="Y8" s="1040"/>
      <c r="Z8" s="1040"/>
      <c r="AA8" s="1040"/>
      <c r="AB8" s="1040"/>
      <c r="AC8" s="1040"/>
      <c r="AD8" s="1040"/>
      <c r="AE8" s="1041"/>
      <c r="AF8" s="1036"/>
      <c r="AG8" s="1037"/>
      <c r="AH8" s="1037"/>
      <c r="AI8" s="1037"/>
      <c r="AJ8" s="1038"/>
      <c r="AK8" s="1081"/>
      <c r="AL8" s="1082"/>
      <c r="AM8" s="1082"/>
      <c r="AN8" s="1082"/>
      <c r="AO8" s="1082"/>
      <c r="AP8" s="1082"/>
      <c r="AQ8" s="1082"/>
      <c r="AR8" s="1082"/>
      <c r="AS8" s="1082"/>
      <c r="AT8" s="1082"/>
      <c r="AU8" s="1083"/>
      <c r="AV8" s="1083"/>
      <c r="AW8" s="1083"/>
      <c r="AX8" s="1083"/>
      <c r="AY8" s="1084"/>
      <c r="AZ8" s="232"/>
      <c r="BA8" s="232"/>
      <c r="BB8" s="232"/>
      <c r="BC8" s="232"/>
      <c r="BD8" s="232"/>
      <c r="BE8" s="233"/>
      <c r="BF8" s="233"/>
      <c r="BG8" s="233"/>
      <c r="BH8" s="233"/>
      <c r="BI8" s="233"/>
      <c r="BJ8" s="233"/>
      <c r="BK8" s="233"/>
      <c r="BL8" s="233"/>
      <c r="BM8" s="233"/>
      <c r="BN8" s="233"/>
      <c r="BO8" s="233"/>
      <c r="BP8" s="233"/>
      <c r="BQ8" s="238">
        <v>2</v>
      </c>
      <c r="BR8" s="239"/>
      <c r="BS8" s="993"/>
      <c r="BT8" s="994"/>
      <c r="BU8" s="994"/>
      <c r="BV8" s="994"/>
      <c r="BW8" s="994"/>
      <c r="BX8" s="994"/>
      <c r="BY8" s="994"/>
      <c r="BZ8" s="994"/>
      <c r="CA8" s="994"/>
      <c r="CB8" s="994"/>
      <c r="CC8" s="994"/>
      <c r="CD8" s="994"/>
      <c r="CE8" s="994"/>
      <c r="CF8" s="994"/>
      <c r="CG8" s="1015"/>
      <c r="CH8" s="990"/>
      <c r="CI8" s="991"/>
      <c r="CJ8" s="991"/>
      <c r="CK8" s="991"/>
      <c r="CL8" s="992"/>
      <c r="CM8" s="990"/>
      <c r="CN8" s="991"/>
      <c r="CO8" s="991"/>
      <c r="CP8" s="991"/>
      <c r="CQ8" s="992"/>
      <c r="CR8" s="990"/>
      <c r="CS8" s="991"/>
      <c r="CT8" s="991"/>
      <c r="CU8" s="991"/>
      <c r="CV8" s="992"/>
      <c r="CW8" s="990"/>
      <c r="CX8" s="991"/>
      <c r="CY8" s="991"/>
      <c r="CZ8" s="991"/>
      <c r="DA8" s="992"/>
      <c r="DB8" s="990"/>
      <c r="DC8" s="991"/>
      <c r="DD8" s="991"/>
      <c r="DE8" s="991"/>
      <c r="DF8" s="992"/>
      <c r="DG8" s="990"/>
      <c r="DH8" s="991"/>
      <c r="DI8" s="991"/>
      <c r="DJ8" s="991"/>
      <c r="DK8" s="992"/>
      <c r="DL8" s="990"/>
      <c r="DM8" s="991"/>
      <c r="DN8" s="991"/>
      <c r="DO8" s="991"/>
      <c r="DP8" s="992"/>
      <c r="DQ8" s="990"/>
      <c r="DR8" s="991"/>
      <c r="DS8" s="991"/>
      <c r="DT8" s="991"/>
      <c r="DU8" s="992"/>
      <c r="DV8" s="993"/>
      <c r="DW8" s="994"/>
      <c r="DX8" s="994"/>
      <c r="DY8" s="994"/>
      <c r="DZ8" s="995"/>
      <c r="EA8" s="234"/>
    </row>
    <row r="9" spans="1:131" s="235" customFormat="1" ht="26.25" customHeight="1" x14ac:dyDescent="0.15">
      <c r="A9" s="238">
        <v>3</v>
      </c>
      <c r="B9" s="1031"/>
      <c r="C9" s="1032"/>
      <c r="D9" s="1032"/>
      <c r="E9" s="1032"/>
      <c r="F9" s="1032"/>
      <c r="G9" s="1032"/>
      <c r="H9" s="1032"/>
      <c r="I9" s="1032"/>
      <c r="J9" s="1032"/>
      <c r="K9" s="1032"/>
      <c r="L9" s="1032"/>
      <c r="M9" s="1032"/>
      <c r="N9" s="1032"/>
      <c r="O9" s="1032"/>
      <c r="P9" s="1033"/>
      <c r="Q9" s="1039"/>
      <c r="R9" s="1040"/>
      <c r="S9" s="1040"/>
      <c r="T9" s="1040"/>
      <c r="U9" s="1040"/>
      <c r="V9" s="1040"/>
      <c r="W9" s="1040"/>
      <c r="X9" s="1040"/>
      <c r="Y9" s="1040"/>
      <c r="Z9" s="1040"/>
      <c r="AA9" s="1040"/>
      <c r="AB9" s="1040"/>
      <c r="AC9" s="1040"/>
      <c r="AD9" s="1040"/>
      <c r="AE9" s="1041"/>
      <c r="AF9" s="1036"/>
      <c r="AG9" s="1037"/>
      <c r="AH9" s="1037"/>
      <c r="AI9" s="1037"/>
      <c r="AJ9" s="1038"/>
      <c r="AK9" s="1081"/>
      <c r="AL9" s="1082"/>
      <c r="AM9" s="1082"/>
      <c r="AN9" s="1082"/>
      <c r="AO9" s="1082"/>
      <c r="AP9" s="1082"/>
      <c r="AQ9" s="1082"/>
      <c r="AR9" s="1082"/>
      <c r="AS9" s="1082"/>
      <c r="AT9" s="1082"/>
      <c r="AU9" s="1083"/>
      <c r="AV9" s="1083"/>
      <c r="AW9" s="1083"/>
      <c r="AX9" s="1083"/>
      <c r="AY9" s="1084"/>
      <c r="AZ9" s="232"/>
      <c r="BA9" s="232"/>
      <c r="BB9" s="232"/>
      <c r="BC9" s="232"/>
      <c r="BD9" s="232"/>
      <c r="BE9" s="233"/>
      <c r="BF9" s="233"/>
      <c r="BG9" s="233"/>
      <c r="BH9" s="233"/>
      <c r="BI9" s="233"/>
      <c r="BJ9" s="233"/>
      <c r="BK9" s="233"/>
      <c r="BL9" s="233"/>
      <c r="BM9" s="233"/>
      <c r="BN9" s="233"/>
      <c r="BO9" s="233"/>
      <c r="BP9" s="233"/>
      <c r="BQ9" s="238">
        <v>3</v>
      </c>
      <c r="BR9" s="239"/>
      <c r="BS9" s="993"/>
      <c r="BT9" s="994"/>
      <c r="BU9" s="994"/>
      <c r="BV9" s="994"/>
      <c r="BW9" s="994"/>
      <c r="BX9" s="994"/>
      <c r="BY9" s="994"/>
      <c r="BZ9" s="994"/>
      <c r="CA9" s="994"/>
      <c r="CB9" s="994"/>
      <c r="CC9" s="994"/>
      <c r="CD9" s="994"/>
      <c r="CE9" s="994"/>
      <c r="CF9" s="994"/>
      <c r="CG9" s="1015"/>
      <c r="CH9" s="990"/>
      <c r="CI9" s="991"/>
      <c r="CJ9" s="991"/>
      <c r="CK9" s="991"/>
      <c r="CL9" s="992"/>
      <c r="CM9" s="990"/>
      <c r="CN9" s="991"/>
      <c r="CO9" s="991"/>
      <c r="CP9" s="991"/>
      <c r="CQ9" s="992"/>
      <c r="CR9" s="990"/>
      <c r="CS9" s="991"/>
      <c r="CT9" s="991"/>
      <c r="CU9" s="991"/>
      <c r="CV9" s="992"/>
      <c r="CW9" s="990"/>
      <c r="CX9" s="991"/>
      <c r="CY9" s="991"/>
      <c r="CZ9" s="991"/>
      <c r="DA9" s="992"/>
      <c r="DB9" s="990"/>
      <c r="DC9" s="991"/>
      <c r="DD9" s="991"/>
      <c r="DE9" s="991"/>
      <c r="DF9" s="992"/>
      <c r="DG9" s="990"/>
      <c r="DH9" s="991"/>
      <c r="DI9" s="991"/>
      <c r="DJ9" s="991"/>
      <c r="DK9" s="992"/>
      <c r="DL9" s="990"/>
      <c r="DM9" s="991"/>
      <c r="DN9" s="991"/>
      <c r="DO9" s="991"/>
      <c r="DP9" s="992"/>
      <c r="DQ9" s="990"/>
      <c r="DR9" s="991"/>
      <c r="DS9" s="991"/>
      <c r="DT9" s="991"/>
      <c r="DU9" s="992"/>
      <c r="DV9" s="993"/>
      <c r="DW9" s="994"/>
      <c r="DX9" s="994"/>
      <c r="DY9" s="994"/>
      <c r="DZ9" s="995"/>
      <c r="EA9" s="234"/>
    </row>
    <row r="10" spans="1:131" s="235" customFormat="1" ht="26.25" customHeight="1" x14ac:dyDescent="0.15">
      <c r="A10" s="238">
        <v>4</v>
      </c>
      <c r="B10" s="1031"/>
      <c r="C10" s="1032"/>
      <c r="D10" s="1032"/>
      <c r="E10" s="1032"/>
      <c r="F10" s="1032"/>
      <c r="G10" s="1032"/>
      <c r="H10" s="1032"/>
      <c r="I10" s="1032"/>
      <c r="J10" s="1032"/>
      <c r="K10" s="1032"/>
      <c r="L10" s="1032"/>
      <c r="M10" s="1032"/>
      <c r="N10" s="1032"/>
      <c r="O10" s="1032"/>
      <c r="P10" s="1033"/>
      <c r="Q10" s="1039"/>
      <c r="R10" s="1040"/>
      <c r="S10" s="1040"/>
      <c r="T10" s="1040"/>
      <c r="U10" s="1040"/>
      <c r="V10" s="1040"/>
      <c r="W10" s="1040"/>
      <c r="X10" s="1040"/>
      <c r="Y10" s="1040"/>
      <c r="Z10" s="1040"/>
      <c r="AA10" s="1040"/>
      <c r="AB10" s="1040"/>
      <c r="AC10" s="1040"/>
      <c r="AD10" s="1040"/>
      <c r="AE10" s="1041"/>
      <c r="AF10" s="1036"/>
      <c r="AG10" s="1037"/>
      <c r="AH10" s="1037"/>
      <c r="AI10" s="1037"/>
      <c r="AJ10" s="1038"/>
      <c r="AK10" s="1081"/>
      <c r="AL10" s="1082"/>
      <c r="AM10" s="1082"/>
      <c r="AN10" s="1082"/>
      <c r="AO10" s="1082"/>
      <c r="AP10" s="1082"/>
      <c r="AQ10" s="1082"/>
      <c r="AR10" s="1082"/>
      <c r="AS10" s="1082"/>
      <c r="AT10" s="1082"/>
      <c r="AU10" s="1083"/>
      <c r="AV10" s="1083"/>
      <c r="AW10" s="1083"/>
      <c r="AX10" s="1083"/>
      <c r="AY10" s="1084"/>
      <c r="AZ10" s="232"/>
      <c r="BA10" s="232"/>
      <c r="BB10" s="232"/>
      <c r="BC10" s="232"/>
      <c r="BD10" s="232"/>
      <c r="BE10" s="233"/>
      <c r="BF10" s="233"/>
      <c r="BG10" s="233"/>
      <c r="BH10" s="233"/>
      <c r="BI10" s="233"/>
      <c r="BJ10" s="233"/>
      <c r="BK10" s="233"/>
      <c r="BL10" s="233"/>
      <c r="BM10" s="233"/>
      <c r="BN10" s="233"/>
      <c r="BO10" s="233"/>
      <c r="BP10" s="233"/>
      <c r="BQ10" s="238">
        <v>4</v>
      </c>
      <c r="BR10" s="239"/>
      <c r="BS10" s="993"/>
      <c r="BT10" s="994"/>
      <c r="BU10" s="994"/>
      <c r="BV10" s="994"/>
      <c r="BW10" s="994"/>
      <c r="BX10" s="994"/>
      <c r="BY10" s="994"/>
      <c r="BZ10" s="994"/>
      <c r="CA10" s="994"/>
      <c r="CB10" s="994"/>
      <c r="CC10" s="994"/>
      <c r="CD10" s="994"/>
      <c r="CE10" s="994"/>
      <c r="CF10" s="994"/>
      <c r="CG10" s="1015"/>
      <c r="CH10" s="990"/>
      <c r="CI10" s="991"/>
      <c r="CJ10" s="991"/>
      <c r="CK10" s="991"/>
      <c r="CL10" s="992"/>
      <c r="CM10" s="990"/>
      <c r="CN10" s="991"/>
      <c r="CO10" s="991"/>
      <c r="CP10" s="991"/>
      <c r="CQ10" s="992"/>
      <c r="CR10" s="990"/>
      <c r="CS10" s="991"/>
      <c r="CT10" s="991"/>
      <c r="CU10" s="991"/>
      <c r="CV10" s="992"/>
      <c r="CW10" s="990"/>
      <c r="CX10" s="991"/>
      <c r="CY10" s="991"/>
      <c r="CZ10" s="991"/>
      <c r="DA10" s="992"/>
      <c r="DB10" s="990"/>
      <c r="DC10" s="991"/>
      <c r="DD10" s="991"/>
      <c r="DE10" s="991"/>
      <c r="DF10" s="992"/>
      <c r="DG10" s="990"/>
      <c r="DH10" s="991"/>
      <c r="DI10" s="991"/>
      <c r="DJ10" s="991"/>
      <c r="DK10" s="992"/>
      <c r="DL10" s="990"/>
      <c r="DM10" s="991"/>
      <c r="DN10" s="991"/>
      <c r="DO10" s="991"/>
      <c r="DP10" s="992"/>
      <c r="DQ10" s="990"/>
      <c r="DR10" s="991"/>
      <c r="DS10" s="991"/>
      <c r="DT10" s="991"/>
      <c r="DU10" s="992"/>
      <c r="DV10" s="993"/>
      <c r="DW10" s="994"/>
      <c r="DX10" s="994"/>
      <c r="DY10" s="994"/>
      <c r="DZ10" s="995"/>
      <c r="EA10" s="234"/>
    </row>
    <row r="11" spans="1:131" s="235" customFormat="1" ht="26.25" customHeight="1" x14ac:dyDescent="0.15">
      <c r="A11" s="238">
        <v>5</v>
      </c>
      <c r="B11" s="1031"/>
      <c r="C11" s="1032"/>
      <c r="D11" s="1032"/>
      <c r="E11" s="1032"/>
      <c r="F11" s="1032"/>
      <c r="G11" s="1032"/>
      <c r="H11" s="1032"/>
      <c r="I11" s="1032"/>
      <c r="J11" s="1032"/>
      <c r="K11" s="1032"/>
      <c r="L11" s="1032"/>
      <c r="M11" s="1032"/>
      <c r="N11" s="1032"/>
      <c r="O11" s="1032"/>
      <c r="P11" s="1033"/>
      <c r="Q11" s="1039"/>
      <c r="R11" s="1040"/>
      <c r="S11" s="1040"/>
      <c r="T11" s="1040"/>
      <c r="U11" s="1040"/>
      <c r="V11" s="1040"/>
      <c r="W11" s="1040"/>
      <c r="X11" s="1040"/>
      <c r="Y11" s="1040"/>
      <c r="Z11" s="1040"/>
      <c r="AA11" s="1040"/>
      <c r="AB11" s="1040"/>
      <c r="AC11" s="1040"/>
      <c r="AD11" s="1040"/>
      <c r="AE11" s="1041"/>
      <c r="AF11" s="1036"/>
      <c r="AG11" s="1037"/>
      <c r="AH11" s="1037"/>
      <c r="AI11" s="1037"/>
      <c r="AJ11" s="1038"/>
      <c r="AK11" s="1081"/>
      <c r="AL11" s="1082"/>
      <c r="AM11" s="1082"/>
      <c r="AN11" s="1082"/>
      <c r="AO11" s="1082"/>
      <c r="AP11" s="1082"/>
      <c r="AQ11" s="1082"/>
      <c r="AR11" s="1082"/>
      <c r="AS11" s="1082"/>
      <c r="AT11" s="1082"/>
      <c r="AU11" s="1083"/>
      <c r="AV11" s="1083"/>
      <c r="AW11" s="1083"/>
      <c r="AX11" s="1083"/>
      <c r="AY11" s="1084"/>
      <c r="AZ11" s="232"/>
      <c r="BA11" s="232"/>
      <c r="BB11" s="232"/>
      <c r="BC11" s="232"/>
      <c r="BD11" s="232"/>
      <c r="BE11" s="233"/>
      <c r="BF11" s="233"/>
      <c r="BG11" s="233"/>
      <c r="BH11" s="233"/>
      <c r="BI11" s="233"/>
      <c r="BJ11" s="233"/>
      <c r="BK11" s="233"/>
      <c r="BL11" s="233"/>
      <c r="BM11" s="233"/>
      <c r="BN11" s="233"/>
      <c r="BO11" s="233"/>
      <c r="BP11" s="233"/>
      <c r="BQ11" s="238">
        <v>5</v>
      </c>
      <c r="BR11" s="239"/>
      <c r="BS11" s="993"/>
      <c r="BT11" s="994"/>
      <c r="BU11" s="994"/>
      <c r="BV11" s="994"/>
      <c r="BW11" s="994"/>
      <c r="BX11" s="994"/>
      <c r="BY11" s="994"/>
      <c r="BZ11" s="994"/>
      <c r="CA11" s="994"/>
      <c r="CB11" s="994"/>
      <c r="CC11" s="994"/>
      <c r="CD11" s="994"/>
      <c r="CE11" s="994"/>
      <c r="CF11" s="994"/>
      <c r="CG11" s="1015"/>
      <c r="CH11" s="990"/>
      <c r="CI11" s="991"/>
      <c r="CJ11" s="991"/>
      <c r="CK11" s="991"/>
      <c r="CL11" s="992"/>
      <c r="CM11" s="990"/>
      <c r="CN11" s="991"/>
      <c r="CO11" s="991"/>
      <c r="CP11" s="991"/>
      <c r="CQ11" s="992"/>
      <c r="CR11" s="990"/>
      <c r="CS11" s="991"/>
      <c r="CT11" s="991"/>
      <c r="CU11" s="991"/>
      <c r="CV11" s="992"/>
      <c r="CW11" s="990"/>
      <c r="CX11" s="991"/>
      <c r="CY11" s="991"/>
      <c r="CZ11" s="991"/>
      <c r="DA11" s="992"/>
      <c r="DB11" s="990"/>
      <c r="DC11" s="991"/>
      <c r="DD11" s="991"/>
      <c r="DE11" s="991"/>
      <c r="DF11" s="992"/>
      <c r="DG11" s="990"/>
      <c r="DH11" s="991"/>
      <c r="DI11" s="991"/>
      <c r="DJ11" s="991"/>
      <c r="DK11" s="992"/>
      <c r="DL11" s="990"/>
      <c r="DM11" s="991"/>
      <c r="DN11" s="991"/>
      <c r="DO11" s="991"/>
      <c r="DP11" s="992"/>
      <c r="DQ11" s="990"/>
      <c r="DR11" s="991"/>
      <c r="DS11" s="991"/>
      <c r="DT11" s="991"/>
      <c r="DU11" s="992"/>
      <c r="DV11" s="993"/>
      <c r="DW11" s="994"/>
      <c r="DX11" s="994"/>
      <c r="DY11" s="994"/>
      <c r="DZ11" s="995"/>
      <c r="EA11" s="234"/>
    </row>
    <row r="12" spans="1:131" s="235" customFormat="1" ht="26.25" customHeight="1" x14ac:dyDescent="0.15">
      <c r="A12" s="238">
        <v>6</v>
      </c>
      <c r="B12" s="1031"/>
      <c r="C12" s="1032"/>
      <c r="D12" s="1032"/>
      <c r="E12" s="1032"/>
      <c r="F12" s="1032"/>
      <c r="G12" s="1032"/>
      <c r="H12" s="1032"/>
      <c r="I12" s="1032"/>
      <c r="J12" s="1032"/>
      <c r="K12" s="1032"/>
      <c r="L12" s="1032"/>
      <c r="M12" s="1032"/>
      <c r="N12" s="1032"/>
      <c r="O12" s="1032"/>
      <c r="P12" s="1033"/>
      <c r="Q12" s="1039"/>
      <c r="R12" s="1040"/>
      <c r="S12" s="1040"/>
      <c r="T12" s="1040"/>
      <c r="U12" s="1040"/>
      <c r="V12" s="1040"/>
      <c r="W12" s="1040"/>
      <c r="X12" s="1040"/>
      <c r="Y12" s="1040"/>
      <c r="Z12" s="1040"/>
      <c r="AA12" s="1040"/>
      <c r="AB12" s="1040"/>
      <c r="AC12" s="1040"/>
      <c r="AD12" s="1040"/>
      <c r="AE12" s="1041"/>
      <c r="AF12" s="1036"/>
      <c r="AG12" s="1037"/>
      <c r="AH12" s="1037"/>
      <c r="AI12" s="1037"/>
      <c r="AJ12" s="1038"/>
      <c r="AK12" s="1081"/>
      <c r="AL12" s="1082"/>
      <c r="AM12" s="1082"/>
      <c r="AN12" s="1082"/>
      <c r="AO12" s="1082"/>
      <c r="AP12" s="1082"/>
      <c r="AQ12" s="1082"/>
      <c r="AR12" s="1082"/>
      <c r="AS12" s="1082"/>
      <c r="AT12" s="1082"/>
      <c r="AU12" s="1083"/>
      <c r="AV12" s="1083"/>
      <c r="AW12" s="1083"/>
      <c r="AX12" s="1083"/>
      <c r="AY12" s="1084"/>
      <c r="AZ12" s="232"/>
      <c r="BA12" s="232"/>
      <c r="BB12" s="232"/>
      <c r="BC12" s="232"/>
      <c r="BD12" s="232"/>
      <c r="BE12" s="233"/>
      <c r="BF12" s="233"/>
      <c r="BG12" s="233"/>
      <c r="BH12" s="233"/>
      <c r="BI12" s="233"/>
      <c r="BJ12" s="233"/>
      <c r="BK12" s="233"/>
      <c r="BL12" s="233"/>
      <c r="BM12" s="233"/>
      <c r="BN12" s="233"/>
      <c r="BO12" s="233"/>
      <c r="BP12" s="233"/>
      <c r="BQ12" s="238">
        <v>6</v>
      </c>
      <c r="BR12" s="239"/>
      <c r="BS12" s="993"/>
      <c r="BT12" s="994"/>
      <c r="BU12" s="994"/>
      <c r="BV12" s="994"/>
      <c r="BW12" s="994"/>
      <c r="BX12" s="994"/>
      <c r="BY12" s="994"/>
      <c r="BZ12" s="994"/>
      <c r="CA12" s="994"/>
      <c r="CB12" s="994"/>
      <c r="CC12" s="994"/>
      <c r="CD12" s="994"/>
      <c r="CE12" s="994"/>
      <c r="CF12" s="994"/>
      <c r="CG12" s="1015"/>
      <c r="CH12" s="990"/>
      <c r="CI12" s="991"/>
      <c r="CJ12" s="991"/>
      <c r="CK12" s="991"/>
      <c r="CL12" s="992"/>
      <c r="CM12" s="990"/>
      <c r="CN12" s="991"/>
      <c r="CO12" s="991"/>
      <c r="CP12" s="991"/>
      <c r="CQ12" s="992"/>
      <c r="CR12" s="990"/>
      <c r="CS12" s="991"/>
      <c r="CT12" s="991"/>
      <c r="CU12" s="991"/>
      <c r="CV12" s="992"/>
      <c r="CW12" s="990"/>
      <c r="CX12" s="991"/>
      <c r="CY12" s="991"/>
      <c r="CZ12" s="991"/>
      <c r="DA12" s="992"/>
      <c r="DB12" s="990"/>
      <c r="DC12" s="991"/>
      <c r="DD12" s="991"/>
      <c r="DE12" s="991"/>
      <c r="DF12" s="992"/>
      <c r="DG12" s="990"/>
      <c r="DH12" s="991"/>
      <c r="DI12" s="991"/>
      <c r="DJ12" s="991"/>
      <c r="DK12" s="992"/>
      <c r="DL12" s="990"/>
      <c r="DM12" s="991"/>
      <c r="DN12" s="991"/>
      <c r="DO12" s="991"/>
      <c r="DP12" s="992"/>
      <c r="DQ12" s="990"/>
      <c r="DR12" s="991"/>
      <c r="DS12" s="991"/>
      <c r="DT12" s="991"/>
      <c r="DU12" s="992"/>
      <c r="DV12" s="993"/>
      <c r="DW12" s="994"/>
      <c r="DX12" s="994"/>
      <c r="DY12" s="994"/>
      <c r="DZ12" s="995"/>
      <c r="EA12" s="234"/>
    </row>
    <row r="13" spans="1:131" s="235" customFormat="1" ht="26.25" customHeight="1" x14ac:dyDescent="0.15">
      <c r="A13" s="238">
        <v>7</v>
      </c>
      <c r="B13" s="1031"/>
      <c r="C13" s="1032"/>
      <c r="D13" s="1032"/>
      <c r="E13" s="1032"/>
      <c r="F13" s="1032"/>
      <c r="G13" s="1032"/>
      <c r="H13" s="1032"/>
      <c r="I13" s="1032"/>
      <c r="J13" s="1032"/>
      <c r="K13" s="1032"/>
      <c r="L13" s="1032"/>
      <c r="M13" s="1032"/>
      <c r="N13" s="1032"/>
      <c r="O13" s="1032"/>
      <c r="P13" s="1033"/>
      <c r="Q13" s="1039"/>
      <c r="R13" s="1040"/>
      <c r="S13" s="1040"/>
      <c r="T13" s="1040"/>
      <c r="U13" s="1040"/>
      <c r="V13" s="1040"/>
      <c r="W13" s="1040"/>
      <c r="X13" s="1040"/>
      <c r="Y13" s="1040"/>
      <c r="Z13" s="1040"/>
      <c r="AA13" s="1040"/>
      <c r="AB13" s="1040"/>
      <c r="AC13" s="1040"/>
      <c r="AD13" s="1040"/>
      <c r="AE13" s="1041"/>
      <c r="AF13" s="1036"/>
      <c r="AG13" s="1037"/>
      <c r="AH13" s="1037"/>
      <c r="AI13" s="1037"/>
      <c r="AJ13" s="1038"/>
      <c r="AK13" s="1081"/>
      <c r="AL13" s="1082"/>
      <c r="AM13" s="1082"/>
      <c r="AN13" s="1082"/>
      <c r="AO13" s="1082"/>
      <c r="AP13" s="1082"/>
      <c r="AQ13" s="1082"/>
      <c r="AR13" s="1082"/>
      <c r="AS13" s="1082"/>
      <c r="AT13" s="1082"/>
      <c r="AU13" s="1083"/>
      <c r="AV13" s="1083"/>
      <c r="AW13" s="1083"/>
      <c r="AX13" s="1083"/>
      <c r="AY13" s="1084"/>
      <c r="AZ13" s="232"/>
      <c r="BA13" s="232"/>
      <c r="BB13" s="232"/>
      <c r="BC13" s="232"/>
      <c r="BD13" s="232"/>
      <c r="BE13" s="233"/>
      <c r="BF13" s="233"/>
      <c r="BG13" s="233"/>
      <c r="BH13" s="233"/>
      <c r="BI13" s="233"/>
      <c r="BJ13" s="233"/>
      <c r="BK13" s="233"/>
      <c r="BL13" s="233"/>
      <c r="BM13" s="233"/>
      <c r="BN13" s="233"/>
      <c r="BO13" s="233"/>
      <c r="BP13" s="233"/>
      <c r="BQ13" s="238">
        <v>7</v>
      </c>
      <c r="BR13" s="239"/>
      <c r="BS13" s="993"/>
      <c r="BT13" s="994"/>
      <c r="BU13" s="994"/>
      <c r="BV13" s="994"/>
      <c r="BW13" s="994"/>
      <c r="BX13" s="994"/>
      <c r="BY13" s="994"/>
      <c r="BZ13" s="994"/>
      <c r="CA13" s="994"/>
      <c r="CB13" s="994"/>
      <c r="CC13" s="994"/>
      <c r="CD13" s="994"/>
      <c r="CE13" s="994"/>
      <c r="CF13" s="994"/>
      <c r="CG13" s="1015"/>
      <c r="CH13" s="990"/>
      <c r="CI13" s="991"/>
      <c r="CJ13" s="991"/>
      <c r="CK13" s="991"/>
      <c r="CL13" s="992"/>
      <c r="CM13" s="990"/>
      <c r="CN13" s="991"/>
      <c r="CO13" s="991"/>
      <c r="CP13" s="991"/>
      <c r="CQ13" s="992"/>
      <c r="CR13" s="990"/>
      <c r="CS13" s="991"/>
      <c r="CT13" s="991"/>
      <c r="CU13" s="991"/>
      <c r="CV13" s="992"/>
      <c r="CW13" s="990"/>
      <c r="CX13" s="991"/>
      <c r="CY13" s="991"/>
      <c r="CZ13" s="991"/>
      <c r="DA13" s="992"/>
      <c r="DB13" s="990"/>
      <c r="DC13" s="991"/>
      <c r="DD13" s="991"/>
      <c r="DE13" s="991"/>
      <c r="DF13" s="992"/>
      <c r="DG13" s="990"/>
      <c r="DH13" s="991"/>
      <c r="DI13" s="991"/>
      <c r="DJ13" s="991"/>
      <c r="DK13" s="992"/>
      <c r="DL13" s="990"/>
      <c r="DM13" s="991"/>
      <c r="DN13" s="991"/>
      <c r="DO13" s="991"/>
      <c r="DP13" s="992"/>
      <c r="DQ13" s="990"/>
      <c r="DR13" s="991"/>
      <c r="DS13" s="991"/>
      <c r="DT13" s="991"/>
      <c r="DU13" s="992"/>
      <c r="DV13" s="993"/>
      <c r="DW13" s="994"/>
      <c r="DX13" s="994"/>
      <c r="DY13" s="994"/>
      <c r="DZ13" s="995"/>
      <c r="EA13" s="234"/>
    </row>
    <row r="14" spans="1:131" s="235" customFormat="1" ht="26.25" customHeight="1" x14ac:dyDescent="0.15">
      <c r="A14" s="238">
        <v>8</v>
      </c>
      <c r="B14" s="1031"/>
      <c r="C14" s="1032"/>
      <c r="D14" s="1032"/>
      <c r="E14" s="1032"/>
      <c r="F14" s="1032"/>
      <c r="G14" s="1032"/>
      <c r="H14" s="1032"/>
      <c r="I14" s="1032"/>
      <c r="J14" s="1032"/>
      <c r="K14" s="1032"/>
      <c r="L14" s="1032"/>
      <c r="M14" s="1032"/>
      <c r="N14" s="1032"/>
      <c r="O14" s="1032"/>
      <c r="P14" s="1033"/>
      <c r="Q14" s="1039"/>
      <c r="R14" s="1040"/>
      <c r="S14" s="1040"/>
      <c r="T14" s="1040"/>
      <c r="U14" s="1040"/>
      <c r="V14" s="1040"/>
      <c r="W14" s="1040"/>
      <c r="X14" s="1040"/>
      <c r="Y14" s="1040"/>
      <c r="Z14" s="1040"/>
      <c r="AA14" s="1040"/>
      <c r="AB14" s="1040"/>
      <c r="AC14" s="1040"/>
      <c r="AD14" s="1040"/>
      <c r="AE14" s="1041"/>
      <c r="AF14" s="1036"/>
      <c r="AG14" s="1037"/>
      <c r="AH14" s="1037"/>
      <c r="AI14" s="1037"/>
      <c r="AJ14" s="1038"/>
      <c r="AK14" s="1081"/>
      <c r="AL14" s="1082"/>
      <c r="AM14" s="1082"/>
      <c r="AN14" s="1082"/>
      <c r="AO14" s="1082"/>
      <c r="AP14" s="1082"/>
      <c r="AQ14" s="1082"/>
      <c r="AR14" s="1082"/>
      <c r="AS14" s="1082"/>
      <c r="AT14" s="1082"/>
      <c r="AU14" s="1083"/>
      <c r="AV14" s="1083"/>
      <c r="AW14" s="1083"/>
      <c r="AX14" s="1083"/>
      <c r="AY14" s="1084"/>
      <c r="AZ14" s="232"/>
      <c r="BA14" s="232"/>
      <c r="BB14" s="232"/>
      <c r="BC14" s="232"/>
      <c r="BD14" s="232"/>
      <c r="BE14" s="233"/>
      <c r="BF14" s="233"/>
      <c r="BG14" s="233"/>
      <c r="BH14" s="233"/>
      <c r="BI14" s="233"/>
      <c r="BJ14" s="233"/>
      <c r="BK14" s="233"/>
      <c r="BL14" s="233"/>
      <c r="BM14" s="233"/>
      <c r="BN14" s="233"/>
      <c r="BO14" s="233"/>
      <c r="BP14" s="233"/>
      <c r="BQ14" s="238">
        <v>8</v>
      </c>
      <c r="BR14" s="239"/>
      <c r="BS14" s="993"/>
      <c r="BT14" s="994"/>
      <c r="BU14" s="994"/>
      <c r="BV14" s="994"/>
      <c r="BW14" s="994"/>
      <c r="BX14" s="994"/>
      <c r="BY14" s="994"/>
      <c r="BZ14" s="994"/>
      <c r="CA14" s="994"/>
      <c r="CB14" s="994"/>
      <c r="CC14" s="994"/>
      <c r="CD14" s="994"/>
      <c r="CE14" s="994"/>
      <c r="CF14" s="994"/>
      <c r="CG14" s="1015"/>
      <c r="CH14" s="990"/>
      <c r="CI14" s="991"/>
      <c r="CJ14" s="991"/>
      <c r="CK14" s="991"/>
      <c r="CL14" s="992"/>
      <c r="CM14" s="990"/>
      <c r="CN14" s="991"/>
      <c r="CO14" s="991"/>
      <c r="CP14" s="991"/>
      <c r="CQ14" s="992"/>
      <c r="CR14" s="990"/>
      <c r="CS14" s="991"/>
      <c r="CT14" s="991"/>
      <c r="CU14" s="991"/>
      <c r="CV14" s="992"/>
      <c r="CW14" s="990"/>
      <c r="CX14" s="991"/>
      <c r="CY14" s="991"/>
      <c r="CZ14" s="991"/>
      <c r="DA14" s="992"/>
      <c r="DB14" s="990"/>
      <c r="DC14" s="991"/>
      <c r="DD14" s="991"/>
      <c r="DE14" s="991"/>
      <c r="DF14" s="992"/>
      <c r="DG14" s="990"/>
      <c r="DH14" s="991"/>
      <c r="DI14" s="991"/>
      <c r="DJ14" s="991"/>
      <c r="DK14" s="992"/>
      <c r="DL14" s="990"/>
      <c r="DM14" s="991"/>
      <c r="DN14" s="991"/>
      <c r="DO14" s="991"/>
      <c r="DP14" s="992"/>
      <c r="DQ14" s="990"/>
      <c r="DR14" s="991"/>
      <c r="DS14" s="991"/>
      <c r="DT14" s="991"/>
      <c r="DU14" s="992"/>
      <c r="DV14" s="993"/>
      <c r="DW14" s="994"/>
      <c r="DX14" s="994"/>
      <c r="DY14" s="994"/>
      <c r="DZ14" s="995"/>
      <c r="EA14" s="234"/>
    </row>
    <row r="15" spans="1:131" s="235" customFormat="1" ht="26.25" customHeight="1" x14ac:dyDescent="0.15">
      <c r="A15" s="238">
        <v>9</v>
      </c>
      <c r="B15" s="1031"/>
      <c r="C15" s="1032"/>
      <c r="D15" s="1032"/>
      <c r="E15" s="1032"/>
      <c r="F15" s="1032"/>
      <c r="G15" s="1032"/>
      <c r="H15" s="1032"/>
      <c r="I15" s="1032"/>
      <c r="J15" s="1032"/>
      <c r="K15" s="1032"/>
      <c r="L15" s="1032"/>
      <c r="M15" s="1032"/>
      <c r="N15" s="1032"/>
      <c r="O15" s="1032"/>
      <c r="P15" s="1033"/>
      <c r="Q15" s="1039"/>
      <c r="R15" s="1040"/>
      <c r="S15" s="1040"/>
      <c r="T15" s="1040"/>
      <c r="U15" s="1040"/>
      <c r="V15" s="1040"/>
      <c r="W15" s="1040"/>
      <c r="X15" s="1040"/>
      <c r="Y15" s="1040"/>
      <c r="Z15" s="1040"/>
      <c r="AA15" s="1040"/>
      <c r="AB15" s="1040"/>
      <c r="AC15" s="1040"/>
      <c r="AD15" s="1040"/>
      <c r="AE15" s="1041"/>
      <c r="AF15" s="1036"/>
      <c r="AG15" s="1037"/>
      <c r="AH15" s="1037"/>
      <c r="AI15" s="1037"/>
      <c r="AJ15" s="1038"/>
      <c r="AK15" s="1081"/>
      <c r="AL15" s="1082"/>
      <c r="AM15" s="1082"/>
      <c r="AN15" s="1082"/>
      <c r="AO15" s="1082"/>
      <c r="AP15" s="1082"/>
      <c r="AQ15" s="1082"/>
      <c r="AR15" s="1082"/>
      <c r="AS15" s="1082"/>
      <c r="AT15" s="1082"/>
      <c r="AU15" s="1083"/>
      <c r="AV15" s="1083"/>
      <c r="AW15" s="1083"/>
      <c r="AX15" s="1083"/>
      <c r="AY15" s="1084"/>
      <c r="AZ15" s="232"/>
      <c r="BA15" s="232"/>
      <c r="BB15" s="232"/>
      <c r="BC15" s="232"/>
      <c r="BD15" s="232"/>
      <c r="BE15" s="233"/>
      <c r="BF15" s="233"/>
      <c r="BG15" s="233"/>
      <c r="BH15" s="233"/>
      <c r="BI15" s="233"/>
      <c r="BJ15" s="233"/>
      <c r="BK15" s="233"/>
      <c r="BL15" s="233"/>
      <c r="BM15" s="233"/>
      <c r="BN15" s="233"/>
      <c r="BO15" s="233"/>
      <c r="BP15" s="233"/>
      <c r="BQ15" s="238">
        <v>9</v>
      </c>
      <c r="BR15" s="239"/>
      <c r="BS15" s="993"/>
      <c r="BT15" s="994"/>
      <c r="BU15" s="994"/>
      <c r="BV15" s="994"/>
      <c r="BW15" s="994"/>
      <c r="BX15" s="994"/>
      <c r="BY15" s="994"/>
      <c r="BZ15" s="994"/>
      <c r="CA15" s="994"/>
      <c r="CB15" s="994"/>
      <c r="CC15" s="994"/>
      <c r="CD15" s="994"/>
      <c r="CE15" s="994"/>
      <c r="CF15" s="994"/>
      <c r="CG15" s="1015"/>
      <c r="CH15" s="990"/>
      <c r="CI15" s="991"/>
      <c r="CJ15" s="991"/>
      <c r="CK15" s="991"/>
      <c r="CL15" s="992"/>
      <c r="CM15" s="990"/>
      <c r="CN15" s="991"/>
      <c r="CO15" s="991"/>
      <c r="CP15" s="991"/>
      <c r="CQ15" s="992"/>
      <c r="CR15" s="990"/>
      <c r="CS15" s="991"/>
      <c r="CT15" s="991"/>
      <c r="CU15" s="991"/>
      <c r="CV15" s="992"/>
      <c r="CW15" s="990"/>
      <c r="CX15" s="991"/>
      <c r="CY15" s="991"/>
      <c r="CZ15" s="991"/>
      <c r="DA15" s="992"/>
      <c r="DB15" s="990"/>
      <c r="DC15" s="991"/>
      <c r="DD15" s="991"/>
      <c r="DE15" s="991"/>
      <c r="DF15" s="992"/>
      <c r="DG15" s="990"/>
      <c r="DH15" s="991"/>
      <c r="DI15" s="991"/>
      <c r="DJ15" s="991"/>
      <c r="DK15" s="992"/>
      <c r="DL15" s="990"/>
      <c r="DM15" s="991"/>
      <c r="DN15" s="991"/>
      <c r="DO15" s="991"/>
      <c r="DP15" s="992"/>
      <c r="DQ15" s="990"/>
      <c r="DR15" s="991"/>
      <c r="DS15" s="991"/>
      <c r="DT15" s="991"/>
      <c r="DU15" s="992"/>
      <c r="DV15" s="993"/>
      <c r="DW15" s="994"/>
      <c r="DX15" s="994"/>
      <c r="DY15" s="994"/>
      <c r="DZ15" s="995"/>
      <c r="EA15" s="234"/>
    </row>
    <row r="16" spans="1:131" s="235" customFormat="1" ht="26.25" customHeight="1" x14ac:dyDescent="0.15">
      <c r="A16" s="238">
        <v>10</v>
      </c>
      <c r="B16" s="1031"/>
      <c r="C16" s="1032"/>
      <c r="D16" s="1032"/>
      <c r="E16" s="1032"/>
      <c r="F16" s="1032"/>
      <c r="G16" s="1032"/>
      <c r="H16" s="1032"/>
      <c r="I16" s="1032"/>
      <c r="J16" s="1032"/>
      <c r="K16" s="1032"/>
      <c r="L16" s="1032"/>
      <c r="M16" s="1032"/>
      <c r="N16" s="1032"/>
      <c r="O16" s="1032"/>
      <c r="P16" s="1033"/>
      <c r="Q16" s="1039"/>
      <c r="R16" s="1040"/>
      <c r="S16" s="1040"/>
      <c r="T16" s="1040"/>
      <c r="U16" s="1040"/>
      <c r="V16" s="1040"/>
      <c r="W16" s="1040"/>
      <c r="X16" s="1040"/>
      <c r="Y16" s="1040"/>
      <c r="Z16" s="1040"/>
      <c r="AA16" s="1040"/>
      <c r="AB16" s="1040"/>
      <c r="AC16" s="1040"/>
      <c r="AD16" s="1040"/>
      <c r="AE16" s="1041"/>
      <c r="AF16" s="1036"/>
      <c r="AG16" s="1037"/>
      <c r="AH16" s="1037"/>
      <c r="AI16" s="1037"/>
      <c r="AJ16" s="1038"/>
      <c r="AK16" s="1081"/>
      <c r="AL16" s="1082"/>
      <c r="AM16" s="1082"/>
      <c r="AN16" s="1082"/>
      <c r="AO16" s="1082"/>
      <c r="AP16" s="1082"/>
      <c r="AQ16" s="1082"/>
      <c r="AR16" s="1082"/>
      <c r="AS16" s="1082"/>
      <c r="AT16" s="1082"/>
      <c r="AU16" s="1083"/>
      <c r="AV16" s="1083"/>
      <c r="AW16" s="1083"/>
      <c r="AX16" s="1083"/>
      <c r="AY16" s="1084"/>
      <c r="AZ16" s="232"/>
      <c r="BA16" s="232"/>
      <c r="BB16" s="232"/>
      <c r="BC16" s="232"/>
      <c r="BD16" s="232"/>
      <c r="BE16" s="233"/>
      <c r="BF16" s="233"/>
      <c r="BG16" s="233"/>
      <c r="BH16" s="233"/>
      <c r="BI16" s="233"/>
      <c r="BJ16" s="233"/>
      <c r="BK16" s="233"/>
      <c r="BL16" s="233"/>
      <c r="BM16" s="233"/>
      <c r="BN16" s="233"/>
      <c r="BO16" s="233"/>
      <c r="BP16" s="233"/>
      <c r="BQ16" s="238">
        <v>10</v>
      </c>
      <c r="BR16" s="239"/>
      <c r="BS16" s="993"/>
      <c r="BT16" s="994"/>
      <c r="BU16" s="994"/>
      <c r="BV16" s="994"/>
      <c r="BW16" s="994"/>
      <c r="BX16" s="994"/>
      <c r="BY16" s="994"/>
      <c r="BZ16" s="994"/>
      <c r="CA16" s="994"/>
      <c r="CB16" s="994"/>
      <c r="CC16" s="994"/>
      <c r="CD16" s="994"/>
      <c r="CE16" s="994"/>
      <c r="CF16" s="994"/>
      <c r="CG16" s="1015"/>
      <c r="CH16" s="990"/>
      <c r="CI16" s="991"/>
      <c r="CJ16" s="991"/>
      <c r="CK16" s="991"/>
      <c r="CL16" s="992"/>
      <c r="CM16" s="990"/>
      <c r="CN16" s="991"/>
      <c r="CO16" s="991"/>
      <c r="CP16" s="991"/>
      <c r="CQ16" s="992"/>
      <c r="CR16" s="990"/>
      <c r="CS16" s="991"/>
      <c r="CT16" s="991"/>
      <c r="CU16" s="991"/>
      <c r="CV16" s="992"/>
      <c r="CW16" s="990"/>
      <c r="CX16" s="991"/>
      <c r="CY16" s="991"/>
      <c r="CZ16" s="991"/>
      <c r="DA16" s="992"/>
      <c r="DB16" s="990"/>
      <c r="DC16" s="991"/>
      <c r="DD16" s="991"/>
      <c r="DE16" s="991"/>
      <c r="DF16" s="992"/>
      <c r="DG16" s="990"/>
      <c r="DH16" s="991"/>
      <c r="DI16" s="991"/>
      <c r="DJ16" s="991"/>
      <c r="DK16" s="992"/>
      <c r="DL16" s="990"/>
      <c r="DM16" s="991"/>
      <c r="DN16" s="991"/>
      <c r="DO16" s="991"/>
      <c r="DP16" s="992"/>
      <c r="DQ16" s="990"/>
      <c r="DR16" s="991"/>
      <c r="DS16" s="991"/>
      <c r="DT16" s="991"/>
      <c r="DU16" s="992"/>
      <c r="DV16" s="993"/>
      <c r="DW16" s="994"/>
      <c r="DX16" s="994"/>
      <c r="DY16" s="994"/>
      <c r="DZ16" s="995"/>
      <c r="EA16" s="234"/>
    </row>
    <row r="17" spans="1:131" s="235" customFormat="1" ht="26.25" customHeight="1" x14ac:dyDescent="0.15">
      <c r="A17" s="238">
        <v>11</v>
      </c>
      <c r="B17" s="1031"/>
      <c r="C17" s="1032"/>
      <c r="D17" s="1032"/>
      <c r="E17" s="1032"/>
      <c r="F17" s="1032"/>
      <c r="G17" s="1032"/>
      <c r="H17" s="1032"/>
      <c r="I17" s="1032"/>
      <c r="J17" s="1032"/>
      <c r="K17" s="1032"/>
      <c r="L17" s="1032"/>
      <c r="M17" s="1032"/>
      <c r="N17" s="1032"/>
      <c r="O17" s="1032"/>
      <c r="P17" s="1033"/>
      <c r="Q17" s="1039"/>
      <c r="R17" s="1040"/>
      <c r="S17" s="1040"/>
      <c r="T17" s="1040"/>
      <c r="U17" s="1040"/>
      <c r="V17" s="1040"/>
      <c r="W17" s="1040"/>
      <c r="X17" s="1040"/>
      <c r="Y17" s="1040"/>
      <c r="Z17" s="1040"/>
      <c r="AA17" s="1040"/>
      <c r="AB17" s="1040"/>
      <c r="AC17" s="1040"/>
      <c r="AD17" s="1040"/>
      <c r="AE17" s="1041"/>
      <c r="AF17" s="1036"/>
      <c r="AG17" s="1037"/>
      <c r="AH17" s="1037"/>
      <c r="AI17" s="1037"/>
      <c r="AJ17" s="1038"/>
      <c r="AK17" s="1081"/>
      <c r="AL17" s="1082"/>
      <c r="AM17" s="1082"/>
      <c r="AN17" s="1082"/>
      <c r="AO17" s="1082"/>
      <c r="AP17" s="1082"/>
      <c r="AQ17" s="1082"/>
      <c r="AR17" s="1082"/>
      <c r="AS17" s="1082"/>
      <c r="AT17" s="1082"/>
      <c r="AU17" s="1083"/>
      <c r="AV17" s="1083"/>
      <c r="AW17" s="1083"/>
      <c r="AX17" s="1083"/>
      <c r="AY17" s="1084"/>
      <c r="AZ17" s="232"/>
      <c r="BA17" s="232"/>
      <c r="BB17" s="232"/>
      <c r="BC17" s="232"/>
      <c r="BD17" s="232"/>
      <c r="BE17" s="233"/>
      <c r="BF17" s="233"/>
      <c r="BG17" s="233"/>
      <c r="BH17" s="233"/>
      <c r="BI17" s="233"/>
      <c r="BJ17" s="233"/>
      <c r="BK17" s="233"/>
      <c r="BL17" s="233"/>
      <c r="BM17" s="233"/>
      <c r="BN17" s="233"/>
      <c r="BO17" s="233"/>
      <c r="BP17" s="233"/>
      <c r="BQ17" s="238">
        <v>11</v>
      </c>
      <c r="BR17" s="239"/>
      <c r="BS17" s="993"/>
      <c r="BT17" s="994"/>
      <c r="BU17" s="994"/>
      <c r="BV17" s="994"/>
      <c r="BW17" s="994"/>
      <c r="BX17" s="994"/>
      <c r="BY17" s="994"/>
      <c r="BZ17" s="994"/>
      <c r="CA17" s="994"/>
      <c r="CB17" s="994"/>
      <c r="CC17" s="994"/>
      <c r="CD17" s="994"/>
      <c r="CE17" s="994"/>
      <c r="CF17" s="994"/>
      <c r="CG17" s="1015"/>
      <c r="CH17" s="990"/>
      <c r="CI17" s="991"/>
      <c r="CJ17" s="991"/>
      <c r="CK17" s="991"/>
      <c r="CL17" s="992"/>
      <c r="CM17" s="990"/>
      <c r="CN17" s="991"/>
      <c r="CO17" s="991"/>
      <c r="CP17" s="991"/>
      <c r="CQ17" s="992"/>
      <c r="CR17" s="990"/>
      <c r="CS17" s="991"/>
      <c r="CT17" s="991"/>
      <c r="CU17" s="991"/>
      <c r="CV17" s="992"/>
      <c r="CW17" s="990"/>
      <c r="CX17" s="991"/>
      <c r="CY17" s="991"/>
      <c r="CZ17" s="991"/>
      <c r="DA17" s="992"/>
      <c r="DB17" s="990"/>
      <c r="DC17" s="991"/>
      <c r="DD17" s="991"/>
      <c r="DE17" s="991"/>
      <c r="DF17" s="992"/>
      <c r="DG17" s="990"/>
      <c r="DH17" s="991"/>
      <c r="DI17" s="991"/>
      <c r="DJ17" s="991"/>
      <c r="DK17" s="992"/>
      <c r="DL17" s="990"/>
      <c r="DM17" s="991"/>
      <c r="DN17" s="991"/>
      <c r="DO17" s="991"/>
      <c r="DP17" s="992"/>
      <c r="DQ17" s="990"/>
      <c r="DR17" s="991"/>
      <c r="DS17" s="991"/>
      <c r="DT17" s="991"/>
      <c r="DU17" s="992"/>
      <c r="DV17" s="993"/>
      <c r="DW17" s="994"/>
      <c r="DX17" s="994"/>
      <c r="DY17" s="994"/>
      <c r="DZ17" s="995"/>
      <c r="EA17" s="234"/>
    </row>
    <row r="18" spans="1:131" s="235" customFormat="1" ht="26.25" customHeight="1" x14ac:dyDescent="0.15">
      <c r="A18" s="238">
        <v>12</v>
      </c>
      <c r="B18" s="1031"/>
      <c r="C18" s="1032"/>
      <c r="D18" s="1032"/>
      <c r="E18" s="1032"/>
      <c r="F18" s="1032"/>
      <c r="G18" s="1032"/>
      <c r="H18" s="1032"/>
      <c r="I18" s="1032"/>
      <c r="J18" s="1032"/>
      <c r="K18" s="1032"/>
      <c r="L18" s="1032"/>
      <c r="M18" s="1032"/>
      <c r="N18" s="1032"/>
      <c r="O18" s="1032"/>
      <c r="P18" s="1033"/>
      <c r="Q18" s="1039"/>
      <c r="R18" s="1040"/>
      <c r="S18" s="1040"/>
      <c r="T18" s="1040"/>
      <c r="U18" s="1040"/>
      <c r="V18" s="1040"/>
      <c r="W18" s="1040"/>
      <c r="X18" s="1040"/>
      <c r="Y18" s="1040"/>
      <c r="Z18" s="1040"/>
      <c r="AA18" s="1040"/>
      <c r="AB18" s="1040"/>
      <c r="AC18" s="1040"/>
      <c r="AD18" s="1040"/>
      <c r="AE18" s="1041"/>
      <c r="AF18" s="1036"/>
      <c r="AG18" s="1037"/>
      <c r="AH18" s="1037"/>
      <c r="AI18" s="1037"/>
      <c r="AJ18" s="1038"/>
      <c r="AK18" s="1081"/>
      <c r="AL18" s="1082"/>
      <c r="AM18" s="1082"/>
      <c r="AN18" s="1082"/>
      <c r="AO18" s="1082"/>
      <c r="AP18" s="1082"/>
      <c r="AQ18" s="1082"/>
      <c r="AR18" s="1082"/>
      <c r="AS18" s="1082"/>
      <c r="AT18" s="1082"/>
      <c r="AU18" s="1083"/>
      <c r="AV18" s="1083"/>
      <c r="AW18" s="1083"/>
      <c r="AX18" s="1083"/>
      <c r="AY18" s="1084"/>
      <c r="AZ18" s="232"/>
      <c r="BA18" s="232"/>
      <c r="BB18" s="232"/>
      <c r="BC18" s="232"/>
      <c r="BD18" s="232"/>
      <c r="BE18" s="233"/>
      <c r="BF18" s="233"/>
      <c r="BG18" s="233"/>
      <c r="BH18" s="233"/>
      <c r="BI18" s="233"/>
      <c r="BJ18" s="233"/>
      <c r="BK18" s="233"/>
      <c r="BL18" s="233"/>
      <c r="BM18" s="233"/>
      <c r="BN18" s="233"/>
      <c r="BO18" s="233"/>
      <c r="BP18" s="233"/>
      <c r="BQ18" s="238">
        <v>12</v>
      </c>
      <c r="BR18" s="239"/>
      <c r="BS18" s="993"/>
      <c r="BT18" s="994"/>
      <c r="BU18" s="994"/>
      <c r="BV18" s="994"/>
      <c r="BW18" s="994"/>
      <c r="BX18" s="994"/>
      <c r="BY18" s="994"/>
      <c r="BZ18" s="994"/>
      <c r="CA18" s="994"/>
      <c r="CB18" s="994"/>
      <c r="CC18" s="994"/>
      <c r="CD18" s="994"/>
      <c r="CE18" s="994"/>
      <c r="CF18" s="994"/>
      <c r="CG18" s="1015"/>
      <c r="CH18" s="990"/>
      <c r="CI18" s="991"/>
      <c r="CJ18" s="991"/>
      <c r="CK18" s="991"/>
      <c r="CL18" s="992"/>
      <c r="CM18" s="990"/>
      <c r="CN18" s="991"/>
      <c r="CO18" s="991"/>
      <c r="CP18" s="991"/>
      <c r="CQ18" s="992"/>
      <c r="CR18" s="990"/>
      <c r="CS18" s="991"/>
      <c r="CT18" s="991"/>
      <c r="CU18" s="991"/>
      <c r="CV18" s="992"/>
      <c r="CW18" s="990"/>
      <c r="CX18" s="991"/>
      <c r="CY18" s="991"/>
      <c r="CZ18" s="991"/>
      <c r="DA18" s="992"/>
      <c r="DB18" s="990"/>
      <c r="DC18" s="991"/>
      <c r="DD18" s="991"/>
      <c r="DE18" s="991"/>
      <c r="DF18" s="992"/>
      <c r="DG18" s="990"/>
      <c r="DH18" s="991"/>
      <c r="DI18" s="991"/>
      <c r="DJ18" s="991"/>
      <c r="DK18" s="992"/>
      <c r="DL18" s="990"/>
      <c r="DM18" s="991"/>
      <c r="DN18" s="991"/>
      <c r="DO18" s="991"/>
      <c r="DP18" s="992"/>
      <c r="DQ18" s="990"/>
      <c r="DR18" s="991"/>
      <c r="DS18" s="991"/>
      <c r="DT18" s="991"/>
      <c r="DU18" s="992"/>
      <c r="DV18" s="993"/>
      <c r="DW18" s="994"/>
      <c r="DX18" s="994"/>
      <c r="DY18" s="994"/>
      <c r="DZ18" s="995"/>
      <c r="EA18" s="234"/>
    </row>
    <row r="19" spans="1:131" s="235" customFormat="1" ht="26.25" customHeight="1" x14ac:dyDescent="0.15">
      <c r="A19" s="238">
        <v>13</v>
      </c>
      <c r="B19" s="1031"/>
      <c r="C19" s="1032"/>
      <c r="D19" s="1032"/>
      <c r="E19" s="1032"/>
      <c r="F19" s="1032"/>
      <c r="G19" s="1032"/>
      <c r="H19" s="1032"/>
      <c r="I19" s="1032"/>
      <c r="J19" s="1032"/>
      <c r="K19" s="1032"/>
      <c r="L19" s="1032"/>
      <c r="M19" s="1032"/>
      <c r="N19" s="1032"/>
      <c r="O19" s="1032"/>
      <c r="P19" s="1033"/>
      <c r="Q19" s="1039"/>
      <c r="R19" s="1040"/>
      <c r="S19" s="1040"/>
      <c r="T19" s="1040"/>
      <c r="U19" s="1040"/>
      <c r="V19" s="1040"/>
      <c r="W19" s="1040"/>
      <c r="X19" s="1040"/>
      <c r="Y19" s="1040"/>
      <c r="Z19" s="1040"/>
      <c r="AA19" s="1040"/>
      <c r="AB19" s="1040"/>
      <c r="AC19" s="1040"/>
      <c r="AD19" s="1040"/>
      <c r="AE19" s="1041"/>
      <c r="AF19" s="1036"/>
      <c r="AG19" s="1037"/>
      <c r="AH19" s="1037"/>
      <c r="AI19" s="1037"/>
      <c r="AJ19" s="1038"/>
      <c r="AK19" s="1081"/>
      <c r="AL19" s="1082"/>
      <c r="AM19" s="1082"/>
      <c r="AN19" s="1082"/>
      <c r="AO19" s="1082"/>
      <c r="AP19" s="1082"/>
      <c r="AQ19" s="1082"/>
      <c r="AR19" s="1082"/>
      <c r="AS19" s="1082"/>
      <c r="AT19" s="1082"/>
      <c r="AU19" s="1083"/>
      <c r="AV19" s="1083"/>
      <c r="AW19" s="1083"/>
      <c r="AX19" s="1083"/>
      <c r="AY19" s="1084"/>
      <c r="AZ19" s="232"/>
      <c r="BA19" s="232"/>
      <c r="BB19" s="232"/>
      <c r="BC19" s="232"/>
      <c r="BD19" s="232"/>
      <c r="BE19" s="233"/>
      <c r="BF19" s="233"/>
      <c r="BG19" s="233"/>
      <c r="BH19" s="233"/>
      <c r="BI19" s="233"/>
      <c r="BJ19" s="233"/>
      <c r="BK19" s="233"/>
      <c r="BL19" s="233"/>
      <c r="BM19" s="233"/>
      <c r="BN19" s="233"/>
      <c r="BO19" s="233"/>
      <c r="BP19" s="233"/>
      <c r="BQ19" s="238">
        <v>13</v>
      </c>
      <c r="BR19" s="239"/>
      <c r="BS19" s="993"/>
      <c r="BT19" s="994"/>
      <c r="BU19" s="994"/>
      <c r="BV19" s="994"/>
      <c r="BW19" s="994"/>
      <c r="BX19" s="994"/>
      <c r="BY19" s="994"/>
      <c r="BZ19" s="994"/>
      <c r="CA19" s="994"/>
      <c r="CB19" s="994"/>
      <c r="CC19" s="994"/>
      <c r="CD19" s="994"/>
      <c r="CE19" s="994"/>
      <c r="CF19" s="994"/>
      <c r="CG19" s="1015"/>
      <c r="CH19" s="990"/>
      <c r="CI19" s="991"/>
      <c r="CJ19" s="991"/>
      <c r="CK19" s="991"/>
      <c r="CL19" s="992"/>
      <c r="CM19" s="990"/>
      <c r="CN19" s="991"/>
      <c r="CO19" s="991"/>
      <c r="CP19" s="991"/>
      <c r="CQ19" s="992"/>
      <c r="CR19" s="990"/>
      <c r="CS19" s="991"/>
      <c r="CT19" s="991"/>
      <c r="CU19" s="991"/>
      <c r="CV19" s="992"/>
      <c r="CW19" s="990"/>
      <c r="CX19" s="991"/>
      <c r="CY19" s="991"/>
      <c r="CZ19" s="991"/>
      <c r="DA19" s="992"/>
      <c r="DB19" s="990"/>
      <c r="DC19" s="991"/>
      <c r="DD19" s="991"/>
      <c r="DE19" s="991"/>
      <c r="DF19" s="992"/>
      <c r="DG19" s="990"/>
      <c r="DH19" s="991"/>
      <c r="DI19" s="991"/>
      <c r="DJ19" s="991"/>
      <c r="DK19" s="992"/>
      <c r="DL19" s="990"/>
      <c r="DM19" s="991"/>
      <c r="DN19" s="991"/>
      <c r="DO19" s="991"/>
      <c r="DP19" s="992"/>
      <c r="DQ19" s="990"/>
      <c r="DR19" s="991"/>
      <c r="DS19" s="991"/>
      <c r="DT19" s="991"/>
      <c r="DU19" s="992"/>
      <c r="DV19" s="993"/>
      <c r="DW19" s="994"/>
      <c r="DX19" s="994"/>
      <c r="DY19" s="994"/>
      <c r="DZ19" s="995"/>
      <c r="EA19" s="234"/>
    </row>
    <row r="20" spans="1:131" s="235" customFormat="1" ht="26.25" customHeight="1" x14ac:dyDescent="0.15">
      <c r="A20" s="238">
        <v>14</v>
      </c>
      <c r="B20" s="1031"/>
      <c r="C20" s="1032"/>
      <c r="D20" s="1032"/>
      <c r="E20" s="1032"/>
      <c r="F20" s="1032"/>
      <c r="G20" s="1032"/>
      <c r="H20" s="1032"/>
      <c r="I20" s="1032"/>
      <c r="J20" s="1032"/>
      <c r="K20" s="1032"/>
      <c r="L20" s="1032"/>
      <c r="M20" s="1032"/>
      <c r="N20" s="1032"/>
      <c r="O20" s="1032"/>
      <c r="P20" s="1033"/>
      <c r="Q20" s="1039"/>
      <c r="R20" s="1040"/>
      <c r="S20" s="1040"/>
      <c r="T20" s="1040"/>
      <c r="U20" s="1040"/>
      <c r="V20" s="1040"/>
      <c r="W20" s="1040"/>
      <c r="X20" s="1040"/>
      <c r="Y20" s="1040"/>
      <c r="Z20" s="1040"/>
      <c r="AA20" s="1040"/>
      <c r="AB20" s="1040"/>
      <c r="AC20" s="1040"/>
      <c r="AD20" s="1040"/>
      <c r="AE20" s="1041"/>
      <c r="AF20" s="1036"/>
      <c r="AG20" s="1037"/>
      <c r="AH20" s="1037"/>
      <c r="AI20" s="1037"/>
      <c r="AJ20" s="1038"/>
      <c r="AK20" s="1081"/>
      <c r="AL20" s="1082"/>
      <c r="AM20" s="1082"/>
      <c r="AN20" s="1082"/>
      <c r="AO20" s="1082"/>
      <c r="AP20" s="1082"/>
      <c r="AQ20" s="1082"/>
      <c r="AR20" s="1082"/>
      <c r="AS20" s="1082"/>
      <c r="AT20" s="1082"/>
      <c r="AU20" s="1083"/>
      <c r="AV20" s="1083"/>
      <c r="AW20" s="1083"/>
      <c r="AX20" s="1083"/>
      <c r="AY20" s="1084"/>
      <c r="AZ20" s="232"/>
      <c r="BA20" s="232"/>
      <c r="BB20" s="232"/>
      <c r="BC20" s="232"/>
      <c r="BD20" s="232"/>
      <c r="BE20" s="233"/>
      <c r="BF20" s="233"/>
      <c r="BG20" s="233"/>
      <c r="BH20" s="233"/>
      <c r="BI20" s="233"/>
      <c r="BJ20" s="233"/>
      <c r="BK20" s="233"/>
      <c r="BL20" s="233"/>
      <c r="BM20" s="233"/>
      <c r="BN20" s="233"/>
      <c r="BO20" s="233"/>
      <c r="BP20" s="233"/>
      <c r="BQ20" s="238">
        <v>14</v>
      </c>
      <c r="BR20" s="239"/>
      <c r="BS20" s="993"/>
      <c r="BT20" s="994"/>
      <c r="BU20" s="994"/>
      <c r="BV20" s="994"/>
      <c r="BW20" s="994"/>
      <c r="BX20" s="994"/>
      <c r="BY20" s="994"/>
      <c r="BZ20" s="994"/>
      <c r="CA20" s="994"/>
      <c r="CB20" s="994"/>
      <c r="CC20" s="994"/>
      <c r="CD20" s="994"/>
      <c r="CE20" s="994"/>
      <c r="CF20" s="994"/>
      <c r="CG20" s="1015"/>
      <c r="CH20" s="990"/>
      <c r="CI20" s="991"/>
      <c r="CJ20" s="991"/>
      <c r="CK20" s="991"/>
      <c r="CL20" s="992"/>
      <c r="CM20" s="990"/>
      <c r="CN20" s="991"/>
      <c r="CO20" s="991"/>
      <c r="CP20" s="991"/>
      <c r="CQ20" s="992"/>
      <c r="CR20" s="990"/>
      <c r="CS20" s="991"/>
      <c r="CT20" s="991"/>
      <c r="CU20" s="991"/>
      <c r="CV20" s="992"/>
      <c r="CW20" s="990"/>
      <c r="CX20" s="991"/>
      <c r="CY20" s="991"/>
      <c r="CZ20" s="991"/>
      <c r="DA20" s="992"/>
      <c r="DB20" s="990"/>
      <c r="DC20" s="991"/>
      <c r="DD20" s="991"/>
      <c r="DE20" s="991"/>
      <c r="DF20" s="992"/>
      <c r="DG20" s="990"/>
      <c r="DH20" s="991"/>
      <c r="DI20" s="991"/>
      <c r="DJ20" s="991"/>
      <c r="DK20" s="992"/>
      <c r="DL20" s="990"/>
      <c r="DM20" s="991"/>
      <c r="DN20" s="991"/>
      <c r="DO20" s="991"/>
      <c r="DP20" s="992"/>
      <c r="DQ20" s="990"/>
      <c r="DR20" s="991"/>
      <c r="DS20" s="991"/>
      <c r="DT20" s="991"/>
      <c r="DU20" s="992"/>
      <c r="DV20" s="993"/>
      <c r="DW20" s="994"/>
      <c r="DX20" s="994"/>
      <c r="DY20" s="994"/>
      <c r="DZ20" s="995"/>
      <c r="EA20" s="234"/>
    </row>
    <row r="21" spans="1:131" s="235" customFormat="1" ht="26.25" customHeight="1" thickBot="1" x14ac:dyDescent="0.2">
      <c r="A21" s="238">
        <v>15</v>
      </c>
      <c r="B21" s="1031"/>
      <c r="C21" s="1032"/>
      <c r="D21" s="1032"/>
      <c r="E21" s="1032"/>
      <c r="F21" s="1032"/>
      <c r="G21" s="1032"/>
      <c r="H21" s="1032"/>
      <c r="I21" s="1032"/>
      <c r="J21" s="1032"/>
      <c r="K21" s="1032"/>
      <c r="L21" s="1032"/>
      <c r="M21" s="1032"/>
      <c r="N21" s="1032"/>
      <c r="O21" s="1032"/>
      <c r="P21" s="1033"/>
      <c r="Q21" s="1039"/>
      <c r="R21" s="1040"/>
      <c r="S21" s="1040"/>
      <c r="T21" s="1040"/>
      <c r="U21" s="1040"/>
      <c r="V21" s="1040"/>
      <c r="W21" s="1040"/>
      <c r="X21" s="1040"/>
      <c r="Y21" s="1040"/>
      <c r="Z21" s="1040"/>
      <c r="AA21" s="1040"/>
      <c r="AB21" s="1040"/>
      <c r="AC21" s="1040"/>
      <c r="AD21" s="1040"/>
      <c r="AE21" s="1041"/>
      <c r="AF21" s="1036"/>
      <c r="AG21" s="1037"/>
      <c r="AH21" s="1037"/>
      <c r="AI21" s="1037"/>
      <c r="AJ21" s="1038"/>
      <c r="AK21" s="1081"/>
      <c r="AL21" s="1082"/>
      <c r="AM21" s="1082"/>
      <c r="AN21" s="1082"/>
      <c r="AO21" s="1082"/>
      <c r="AP21" s="1082"/>
      <c r="AQ21" s="1082"/>
      <c r="AR21" s="1082"/>
      <c r="AS21" s="1082"/>
      <c r="AT21" s="1082"/>
      <c r="AU21" s="1083"/>
      <c r="AV21" s="1083"/>
      <c r="AW21" s="1083"/>
      <c r="AX21" s="1083"/>
      <c r="AY21" s="1084"/>
      <c r="AZ21" s="232"/>
      <c r="BA21" s="232"/>
      <c r="BB21" s="232"/>
      <c r="BC21" s="232"/>
      <c r="BD21" s="232"/>
      <c r="BE21" s="233"/>
      <c r="BF21" s="233"/>
      <c r="BG21" s="233"/>
      <c r="BH21" s="233"/>
      <c r="BI21" s="233"/>
      <c r="BJ21" s="233"/>
      <c r="BK21" s="233"/>
      <c r="BL21" s="233"/>
      <c r="BM21" s="233"/>
      <c r="BN21" s="233"/>
      <c r="BO21" s="233"/>
      <c r="BP21" s="233"/>
      <c r="BQ21" s="238">
        <v>15</v>
      </c>
      <c r="BR21" s="239"/>
      <c r="BS21" s="993"/>
      <c r="BT21" s="994"/>
      <c r="BU21" s="994"/>
      <c r="BV21" s="994"/>
      <c r="BW21" s="994"/>
      <c r="BX21" s="994"/>
      <c r="BY21" s="994"/>
      <c r="BZ21" s="994"/>
      <c r="CA21" s="994"/>
      <c r="CB21" s="994"/>
      <c r="CC21" s="994"/>
      <c r="CD21" s="994"/>
      <c r="CE21" s="994"/>
      <c r="CF21" s="994"/>
      <c r="CG21" s="1015"/>
      <c r="CH21" s="990"/>
      <c r="CI21" s="991"/>
      <c r="CJ21" s="991"/>
      <c r="CK21" s="991"/>
      <c r="CL21" s="992"/>
      <c r="CM21" s="990"/>
      <c r="CN21" s="991"/>
      <c r="CO21" s="991"/>
      <c r="CP21" s="991"/>
      <c r="CQ21" s="992"/>
      <c r="CR21" s="990"/>
      <c r="CS21" s="991"/>
      <c r="CT21" s="991"/>
      <c r="CU21" s="991"/>
      <c r="CV21" s="992"/>
      <c r="CW21" s="990"/>
      <c r="CX21" s="991"/>
      <c r="CY21" s="991"/>
      <c r="CZ21" s="991"/>
      <c r="DA21" s="992"/>
      <c r="DB21" s="990"/>
      <c r="DC21" s="991"/>
      <c r="DD21" s="991"/>
      <c r="DE21" s="991"/>
      <c r="DF21" s="992"/>
      <c r="DG21" s="990"/>
      <c r="DH21" s="991"/>
      <c r="DI21" s="991"/>
      <c r="DJ21" s="991"/>
      <c r="DK21" s="992"/>
      <c r="DL21" s="990"/>
      <c r="DM21" s="991"/>
      <c r="DN21" s="991"/>
      <c r="DO21" s="991"/>
      <c r="DP21" s="992"/>
      <c r="DQ21" s="990"/>
      <c r="DR21" s="991"/>
      <c r="DS21" s="991"/>
      <c r="DT21" s="991"/>
      <c r="DU21" s="992"/>
      <c r="DV21" s="993"/>
      <c r="DW21" s="994"/>
      <c r="DX21" s="994"/>
      <c r="DY21" s="994"/>
      <c r="DZ21" s="995"/>
      <c r="EA21" s="234"/>
    </row>
    <row r="22" spans="1:131" s="235" customFormat="1" ht="26.25" customHeight="1" x14ac:dyDescent="0.15">
      <c r="A22" s="238">
        <v>16</v>
      </c>
      <c r="B22" s="1031"/>
      <c r="C22" s="1032"/>
      <c r="D22" s="1032"/>
      <c r="E22" s="1032"/>
      <c r="F22" s="1032"/>
      <c r="G22" s="1032"/>
      <c r="H22" s="1032"/>
      <c r="I22" s="1032"/>
      <c r="J22" s="1032"/>
      <c r="K22" s="1032"/>
      <c r="L22" s="1032"/>
      <c r="M22" s="1032"/>
      <c r="N22" s="1032"/>
      <c r="O22" s="1032"/>
      <c r="P22" s="1033"/>
      <c r="Q22" s="1074"/>
      <c r="R22" s="1075"/>
      <c r="S22" s="1075"/>
      <c r="T22" s="1075"/>
      <c r="U22" s="1075"/>
      <c r="V22" s="1075"/>
      <c r="W22" s="1075"/>
      <c r="X22" s="1075"/>
      <c r="Y22" s="1075"/>
      <c r="Z22" s="1075"/>
      <c r="AA22" s="1075"/>
      <c r="AB22" s="1075"/>
      <c r="AC22" s="1075"/>
      <c r="AD22" s="1075"/>
      <c r="AE22" s="1076"/>
      <c r="AF22" s="1036"/>
      <c r="AG22" s="1037"/>
      <c r="AH22" s="1037"/>
      <c r="AI22" s="1037"/>
      <c r="AJ22" s="1038"/>
      <c r="AK22" s="1077"/>
      <c r="AL22" s="1078"/>
      <c r="AM22" s="1078"/>
      <c r="AN22" s="1078"/>
      <c r="AO22" s="1078"/>
      <c r="AP22" s="1078"/>
      <c r="AQ22" s="1078"/>
      <c r="AR22" s="1078"/>
      <c r="AS22" s="1078"/>
      <c r="AT22" s="1078"/>
      <c r="AU22" s="1079"/>
      <c r="AV22" s="1079"/>
      <c r="AW22" s="1079"/>
      <c r="AX22" s="1079"/>
      <c r="AY22" s="1080"/>
      <c r="AZ22" s="1029" t="s">
        <v>393</v>
      </c>
      <c r="BA22" s="1029"/>
      <c r="BB22" s="1029"/>
      <c r="BC22" s="1029"/>
      <c r="BD22" s="1030"/>
      <c r="BE22" s="233"/>
      <c r="BF22" s="233"/>
      <c r="BG22" s="233"/>
      <c r="BH22" s="233"/>
      <c r="BI22" s="233"/>
      <c r="BJ22" s="233"/>
      <c r="BK22" s="233"/>
      <c r="BL22" s="233"/>
      <c r="BM22" s="233"/>
      <c r="BN22" s="233"/>
      <c r="BO22" s="233"/>
      <c r="BP22" s="233"/>
      <c r="BQ22" s="238">
        <v>16</v>
      </c>
      <c r="BR22" s="239"/>
      <c r="BS22" s="993"/>
      <c r="BT22" s="994"/>
      <c r="BU22" s="994"/>
      <c r="BV22" s="994"/>
      <c r="BW22" s="994"/>
      <c r="BX22" s="994"/>
      <c r="BY22" s="994"/>
      <c r="BZ22" s="994"/>
      <c r="CA22" s="994"/>
      <c r="CB22" s="994"/>
      <c r="CC22" s="994"/>
      <c r="CD22" s="994"/>
      <c r="CE22" s="994"/>
      <c r="CF22" s="994"/>
      <c r="CG22" s="1015"/>
      <c r="CH22" s="990"/>
      <c r="CI22" s="991"/>
      <c r="CJ22" s="991"/>
      <c r="CK22" s="991"/>
      <c r="CL22" s="992"/>
      <c r="CM22" s="990"/>
      <c r="CN22" s="991"/>
      <c r="CO22" s="991"/>
      <c r="CP22" s="991"/>
      <c r="CQ22" s="992"/>
      <c r="CR22" s="990"/>
      <c r="CS22" s="991"/>
      <c r="CT22" s="991"/>
      <c r="CU22" s="991"/>
      <c r="CV22" s="992"/>
      <c r="CW22" s="990"/>
      <c r="CX22" s="991"/>
      <c r="CY22" s="991"/>
      <c r="CZ22" s="991"/>
      <c r="DA22" s="992"/>
      <c r="DB22" s="990"/>
      <c r="DC22" s="991"/>
      <c r="DD22" s="991"/>
      <c r="DE22" s="991"/>
      <c r="DF22" s="992"/>
      <c r="DG22" s="990"/>
      <c r="DH22" s="991"/>
      <c r="DI22" s="991"/>
      <c r="DJ22" s="991"/>
      <c r="DK22" s="992"/>
      <c r="DL22" s="990"/>
      <c r="DM22" s="991"/>
      <c r="DN22" s="991"/>
      <c r="DO22" s="991"/>
      <c r="DP22" s="992"/>
      <c r="DQ22" s="990"/>
      <c r="DR22" s="991"/>
      <c r="DS22" s="991"/>
      <c r="DT22" s="991"/>
      <c r="DU22" s="992"/>
      <c r="DV22" s="993"/>
      <c r="DW22" s="994"/>
      <c r="DX22" s="994"/>
      <c r="DY22" s="994"/>
      <c r="DZ22" s="995"/>
      <c r="EA22" s="234"/>
    </row>
    <row r="23" spans="1:131" s="235" customFormat="1" ht="26.25" customHeight="1" thickBot="1" x14ac:dyDescent="0.2">
      <c r="A23" s="240" t="s">
        <v>394</v>
      </c>
      <c r="B23" s="937" t="s">
        <v>395</v>
      </c>
      <c r="C23" s="938"/>
      <c r="D23" s="938"/>
      <c r="E23" s="938"/>
      <c r="F23" s="938"/>
      <c r="G23" s="938"/>
      <c r="H23" s="938"/>
      <c r="I23" s="938"/>
      <c r="J23" s="938"/>
      <c r="K23" s="938"/>
      <c r="L23" s="938"/>
      <c r="M23" s="938"/>
      <c r="N23" s="938"/>
      <c r="O23" s="938"/>
      <c r="P23" s="948"/>
      <c r="Q23" s="1068">
        <v>12386</v>
      </c>
      <c r="R23" s="1062"/>
      <c r="S23" s="1062"/>
      <c r="T23" s="1062"/>
      <c r="U23" s="1062"/>
      <c r="V23" s="1062">
        <v>11733</v>
      </c>
      <c r="W23" s="1062"/>
      <c r="X23" s="1062"/>
      <c r="Y23" s="1062"/>
      <c r="Z23" s="1062"/>
      <c r="AA23" s="1062">
        <v>653</v>
      </c>
      <c r="AB23" s="1062"/>
      <c r="AC23" s="1062"/>
      <c r="AD23" s="1062"/>
      <c r="AE23" s="1069"/>
      <c r="AF23" s="1070">
        <v>629</v>
      </c>
      <c r="AG23" s="1062"/>
      <c r="AH23" s="1062"/>
      <c r="AI23" s="1062"/>
      <c r="AJ23" s="1071"/>
      <c r="AK23" s="1072"/>
      <c r="AL23" s="1073"/>
      <c r="AM23" s="1073"/>
      <c r="AN23" s="1073"/>
      <c r="AO23" s="1073"/>
      <c r="AP23" s="1062">
        <v>12811</v>
      </c>
      <c r="AQ23" s="1062"/>
      <c r="AR23" s="1062"/>
      <c r="AS23" s="1062"/>
      <c r="AT23" s="1062"/>
      <c r="AU23" s="1063"/>
      <c r="AV23" s="1063"/>
      <c r="AW23" s="1063"/>
      <c r="AX23" s="1063"/>
      <c r="AY23" s="1064"/>
      <c r="AZ23" s="1065" t="s">
        <v>396</v>
      </c>
      <c r="BA23" s="1066"/>
      <c r="BB23" s="1066"/>
      <c r="BC23" s="1066"/>
      <c r="BD23" s="1067"/>
      <c r="BE23" s="233"/>
      <c r="BF23" s="233"/>
      <c r="BG23" s="233"/>
      <c r="BH23" s="233"/>
      <c r="BI23" s="233"/>
      <c r="BJ23" s="233"/>
      <c r="BK23" s="233"/>
      <c r="BL23" s="233"/>
      <c r="BM23" s="233"/>
      <c r="BN23" s="233"/>
      <c r="BO23" s="233"/>
      <c r="BP23" s="233"/>
      <c r="BQ23" s="238">
        <v>17</v>
      </c>
      <c r="BR23" s="239"/>
      <c r="BS23" s="993"/>
      <c r="BT23" s="994"/>
      <c r="BU23" s="994"/>
      <c r="BV23" s="994"/>
      <c r="BW23" s="994"/>
      <c r="BX23" s="994"/>
      <c r="BY23" s="994"/>
      <c r="BZ23" s="994"/>
      <c r="CA23" s="994"/>
      <c r="CB23" s="994"/>
      <c r="CC23" s="994"/>
      <c r="CD23" s="994"/>
      <c r="CE23" s="994"/>
      <c r="CF23" s="994"/>
      <c r="CG23" s="1015"/>
      <c r="CH23" s="990"/>
      <c r="CI23" s="991"/>
      <c r="CJ23" s="991"/>
      <c r="CK23" s="991"/>
      <c r="CL23" s="992"/>
      <c r="CM23" s="990"/>
      <c r="CN23" s="991"/>
      <c r="CO23" s="991"/>
      <c r="CP23" s="991"/>
      <c r="CQ23" s="992"/>
      <c r="CR23" s="990"/>
      <c r="CS23" s="991"/>
      <c r="CT23" s="991"/>
      <c r="CU23" s="991"/>
      <c r="CV23" s="992"/>
      <c r="CW23" s="990"/>
      <c r="CX23" s="991"/>
      <c r="CY23" s="991"/>
      <c r="CZ23" s="991"/>
      <c r="DA23" s="992"/>
      <c r="DB23" s="990"/>
      <c r="DC23" s="991"/>
      <c r="DD23" s="991"/>
      <c r="DE23" s="991"/>
      <c r="DF23" s="992"/>
      <c r="DG23" s="990"/>
      <c r="DH23" s="991"/>
      <c r="DI23" s="991"/>
      <c r="DJ23" s="991"/>
      <c r="DK23" s="992"/>
      <c r="DL23" s="990"/>
      <c r="DM23" s="991"/>
      <c r="DN23" s="991"/>
      <c r="DO23" s="991"/>
      <c r="DP23" s="992"/>
      <c r="DQ23" s="990"/>
      <c r="DR23" s="991"/>
      <c r="DS23" s="991"/>
      <c r="DT23" s="991"/>
      <c r="DU23" s="992"/>
      <c r="DV23" s="993"/>
      <c r="DW23" s="994"/>
      <c r="DX23" s="994"/>
      <c r="DY23" s="994"/>
      <c r="DZ23" s="995"/>
      <c r="EA23" s="234"/>
    </row>
    <row r="24" spans="1:131" s="235" customFormat="1" ht="26.25" customHeight="1" x14ac:dyDescent="0.15">
      <c r="A24" s="1061" t="s">
        <v>397</v>
      </c>
      <c r="B24" s="1061"/>
      <c r="C24" s="1061"/>
      <c r="D24" s="1061"/>
      <c r="E24" s="1061"/>
      <c r="F24" s="1061"/>
      <c r="G24" s="1061"/>
      <c r="H24" s="1061"/>
      <c r="I24" s="1061"/>
      <c r="J24" s="1061"/>
      <c r="K24" s="1061"/>
      <c r="L24" s="1061"/>
      <c r="M24" s="1061"/>
      <c r="N24" s="1061"/>
      <c r="O24" s="1061"/>
      <c r="P24" s="1061"/>
      <c r="Q24" s="1061"/>
      <c r="R24" s="1061"/>
      <c r="S24" s="1061"/>
      <c r="T24" s="1061"/>
      <c r="U24" s="1061"/>
      <c r="V24" s="1061"/>
      <c r="W24" s="1061"/>
      <c r="X24" s="1061"/>
      <c r="Y24" s="1061"/>
      <c r="Z24" s="1061"/>
      <c r="AA24" s="1061"/>
      <c r="AB24" s="1061"/>
      <c r="AC24" s="1061"/>
      <c r="AD24" s="1061"/>
      <c r="AE24" s="1061"/>
      <c r="AF24" s="1061"/>
      <c r="AG24" s="1061"/>
      <c r="AH24" s="1061"/>
      <c r="AI24" s="1061"/>
      <c r="AJ24" s="1061"/>
      <c r="AK24" s="1061"/>
      <c r="AL24" s="1061"/>
      <c r="AM24" s="1061"/>
      <c r="AN24" s="1061"/>
      <c r="AO24" s="1061"/>
      <c r="AP24" s="1061"/>
      <c r="AQ24" s="1061"/>
      <c r="AR24" s="1061"/>
      <c r="AS24" s="1061"/>
      <c r="AT24" s="1061"/>
      <c r="AU24" s="1061"/>
      <c r="AV24" s="1061"/>
      <c r="AW24" s="1061"/>
      <c r="AX24" s="1061"/>
      <c r="AY24" s="1061"/>
      <c r="AZ24" s="232"/>
      <c r="BA24" s="232"/>
      <c r="BB24" s="232"/>
      <c r="BC24" s="232"/>
      <c r="BD24" s="232"/>
      <c r="BE24" s="233"/>
      <c r="BF24" s="233"/>
      <c r="BG24" s="233"/>
      <c r="BH24" s="233"/>
      <c r="BI24" s="233"/>
      <c r="BJ24" s="233"/>
      <c r="BK24" s="233"/>
      <c r="BL24" s="233"/>
      <c r="BM24" s="233"/>
      <c r="BN24" s="233"/>
      <c r="BO24" s="233"/>
      <c r="BP24" s="233"/>
      <c r="BQ24" s="238">
        <v>18</v>
      </c>
      <c r="BR24" s="239"/>
      <c r="BS24" s="993"/>
      <c r="BT24" s="994"/>
      <c r="BU24" s="994"/>
      <c r="BV24" s="994"/>
      <c r="BW24" s="994"/>
      <c r="BX24" s="994"/>
      <c r="BY24" s="994"/>
      <c r="BZ24" s="994"/>
      <c r="CA24" s="994"/>
      <c r="CB24" s="994"/>
      <c r="CC24" s="994"/>
      <c r="CD24" s="994"/>
      <c r="CE24" s="994"/>
      <c r="CF24" s="994"/>
      <c r="CG24" s="1015"/>
      <c r="CH24" s="990"/>
      <c r="CI24" s="991"/>
      <c r="CJ24" s="991"/>
      <c r="CK24" s="991"/>
      <c r="CL24" s="992"/>
      <c r="CM24" s="990"/>
      <c r="CN24" s="991"/>
      <c r="CO24" s="991"/>
      <c r="CP24" s="991"/>
      <c r="CQ24" s="992"/>
      <c r="CR24" s="990"/>
      <c r="CS24" s="991"/>
      <c r="CT24" s="991"/>
      <c r="CU24" s="991"/>
      <c r="CV24" s="992"/>
      <c r="CW24" s="990"/>
      <c r="CX24" s="991"/>
      <c r="CY24" s="991"/>
      <c r="CZ24" s="991"/>
      <c r="DA24" s="992"/>
      <c r="DB24" s="990"/>
      <c r="DC24" s="991"/>
      <c r="DD24" s="991"/>
      <c r="DE24" s="991"/>
      <c r="DF24" s="992"/>
      <c r="DG24" s="990"/>
      <c r="DH24" s="991"/>
      <c r="DI24" s="991"/>
      <c r="DJ24" s="991"/>
      <c r="DK24" s="992"/>
      <c r="DL24" s="990"/>
      <c r="DM24" s="991"/>
      <c r="DN24" s="991"/>
      <c r="DO24" s="991"/>
      <c r="DP24" s="992"/>
      <c r="DQ24" s="990"/>
      <c r="DR24" s="991"/>
      <c r="DS24" s="991"/>
      <c r="DT24" s="991"/>
      <c r="DU24" s="992"/>
      <c r="DV24" s="993"/>
      <c r="DW24" s="994"/>
      <c r="DX24" s="994"/>
      <c r="DY24" s="994"/>
      <c r="DZ24" s="995"/>
      <c r="EA24" s="234"/>
    </row>
    <row r="25" spans="1:131" ht="26.25" customHeight="1" thickBot="1" x14ac:dyDescent="0.2">
      <c r="A25" s="1060" t="s">
        <v>398</v>
      </c>
      <c r="B25" s="1060"/>
      <c r="C25" s="1060"/>
      <c r="D25" s="1060"/>
      <c r="E25" s="1060"/>
      <c r="F25" s="1060"/>
      <c r="G25" s="1060"/>
      <c r="H25" s="1060"/>
      <c r="I25" s="1060"/>
      <c r="J25" s="1060"/>
      <c r="K25" s="1060"/>
      <c r="L25" s="1060"/>
      <c r="M25" s="1060"/>
      <c r="N25" s="1060"/>
      <c r="O25" s="1060"/>
      <c r="P25" s="1060"/>
      <c r="Q25" s="1060"/>
      <c r="R25" s="1060"/>
      <c r="S25" s="1060"/>
      <c r="T25" s="1060"/>
      <c r="U25" s="1060"/>
      <c r="V25" s="1060"/>
      <c r="W25" s="1060"/>
      <c r="X25" s="1060"/>
      <c r="Y25" s="1060"/>
      <c r="Z25" s="1060"/>
      <c r="AA25" s="1060"/>
      <c r="AB25" s="1060"/>
      <c r="AC25" s="1060"/>
      <c r="AD25" s="1060"/>
      <c r="AE25" s="1060"/>
      <c r="AF25" s="1060"/>
      <c r="AG25" s="1060"/>
      <c r="AH25" s="1060"/>
      <c r="AI25" s="1060"/>
      <c r="AJ25" s="1060"/>
      <c r="AK25" s="1060"/>
      <c r="AL25" s="1060"/>
      <c r="AM25" s="1060"/>
      <c r="AN25" s="1060"/>
      <c r="AO25" s="1060"/>
      <c r="AP25" s="1060"/>
      <c r="AQ25" s="1060"/>
      <c r="AR25" s="1060"/>
      <c r="AS25" s="1060"/>
      <c r="AT25" s="1060"/>
      <c r="AU25" s="1060"/>
      <c r="AV25" s="1060"/>
      <c r="AW25" s="1060"/>
      <c r="AX25" s="1060"/>
      <c r="AY25" s="1060"/>
      <c r="AZ25" s="1060"/>
      <c r="BA25" s="1060"/>
      <c r="BB25" s="1060"/>
      <c r="BC25" s="1060"/>
      <c r="BD25" s="1060"/>
      <c r="BE25" s="1060"/>
      <c r="BF25" s="1060"/>
      <c r="BG25" s="1060"/>
      <c r="BH25" s="1060"/>
      <c r="BI25" s="1060"/>
      <c r="BJ25" s="232"/>
      <c r="BK25" s="232"/>
      <c r="BL25" s="232"/>
      <c r="BM25" s="232"/>
      <c r="BN25" s="232"/>
      <c r="BO25" s="241"/>
      <c r="BP25" s="241"/>
      <c r="BQ25" s="238">
        <v>19</v>
      </c>
      <c r="BR25" s="239"/>
      <c r="BS25" s="993"/>
      <c r="BT25" s="994"/>
      <c r="BU25" s="994"/>
      <c r="BV25" s="994"/>
      <c r="BW25" s="994"/>
      <c r="BX25" s="994"/>
      <c r="BY25" s="994"/>
      <c r="BZ25" s="994"/>
      <c r="CA25" s="994"/>
      <c r="CB25" s="994"/>
      <c r="CC25" s="994"/>
      <c r="CD25" s="994"/>
      <c r="CE25" s="994"/>
      <c r="CF25" s="994"/>
      <c r="CG25" s="1015"/>
      <c r="CH25" s="990"/>
      <c r="CI25" s="991"/>
      <c r="CJ25" s="991"/>
      <c r="CK25" s="991"/>
      <c r="CL25" s="992"/>
      <c r="CM25" s="990"/>
      <c r="CN25" s="991"/>
      <c r="CO25" s="991"/>
      <c r="CP25" s="991"/>
      <c r="CQ25" s="992"/>
      <c r="CR25" s="990"/>
      <c r="CS25" s="991"/>
      <c r="CT25" s="991"/>
      <c r="CU25" s="991"/>
      <c r="CV25" s="992"/>
      <c r="CW25" s="990"/>
      <c r="CX25" s="991"/>
      <c r="CY25" s="991"/>
      <c r="CZ25" s="991"/>
      <c r="DA25" s="992"/>
      <c r="DB25" s="990"/>
      <c r="DC25" s="991"/>
      <c r="DD25" s="991"/>
      <c r="DE25" s="991"/>
      <c r="DF25" s="992"/>
      <c r="DG25" s="990"/>
      <c r="DH25" s="991"/>
      <c r="DI25" s="991"/>
      <c r="DJ25" s="991"/>
      <c r="DK25" s="992"/>
      <c r="DL25" s="990"/>
      <c r="DM25" s="991"/>
      <c r="DN25" s="991"/>
      <c r="DO25" s="991"/>
      <c r="DP25" s="992"/>
      <c r="DQ25" s="990"/>
      <c r="DR25" s="991"/>
      <c r="DS25" s="991"/>
      <c r="DT25" s="991"/>
      <c r="DU25" s="992"/>
      <c r="DV25" s="993"/>
      <c r="DW25" s="994"/>
      <c r="DX25" s="994"/>
      <c r="DY25" s="994"/>
      <c r="DZ25" s="995"/>
      <c r="EA25" s="230"/>
    </row>
    <row r="26" spans="1:131" ht="26.25" customHeight="1" x14ac:dyDescent="0.15">
      <c r="A26" s="996" t="s">
        <v>375</v>
      </c>
      <c r="B26" s="997"/>
      <c r="C26" s="997"/>
      <c r="D26" s="997"/>
      <c r="E26" s="997"/>
      <c r="F26" s="997"/>
      <c r="G26" s="997"/>
      <c r="H26" s="997"/>
      <c r="I26" s="997"/>
      <c r="J26" s="997"/>
      <c r="K26" s="997"/>
      <c r="L26" s="997"/>
      <c r="M26" s="997"/>
      <c r="N26" s="997"/>
      <c r="O26" s="997"/>
      <c r="P26" s="998"/>
      <c r="Q26" s="1002" t="s">
        <v>399</v>
      </c>
      <c r="R26" s="1003"/>
      <c r="S26" s="1003"/>
      <c r="T26" s="1003"/>
      <c r="U26" s="1004"/>
      <c r="V26" s="1002" t="s">
        <v>400</v>
      </c>
      <c r="W26" s="1003"/>
      <c r="X26" s="1003"/>
      <c r="Y26" s="1003"/>
      <c r="Z26" s="1004"/>
      <c r="AA26" s="1002" t="s">
        <v>401</v>
      </c>
      <c r="AB26" s="1003"/>
      <c r="AC26" s="1003"/>
      <c r="AD26" s="1003"/>
      <c r="AE26" s="1003"/>
      <c r="AF26" s="1056" t="s">
        <v>402</v>
      </c>
      <c r="AG26" s="1009"/>
      <c r="AH26" s="1009"/>
      <c r="AI26" s="1009"/>
      <c r="AJ26" s="1057"/>
      <c r="AK26" s="1003" t="s">
        <v>403</v>
      </c>
      <c r="AL26" s="1003"/>
      <c r="AM26" s="1003"/>
      <c r="AN26" s="1003"/>
      <c r="AO26" s="1004"/>
      <c r="AP26" s="1002" t="s">
        <v>404</v>
      </c>
      <c r="AQ26" s="1003"/>
      <c r="AR26" s="1003"/>
      <c r="AS26" s="1003"/>
      <c r="AT26" s="1004"/>
      <c r="AU26" s="1002" t="s">
        <v>405</v>
      </c>
      <c r="AV26" s="1003"/>
      <c r="AW26" s="1003"/>
      <c r="AX26" s="1003"/>
      <c r="AY26" s="1004"/>
      <c r="AZ26" s="1002" t="s">
        <v>406</v>
      </c>
      <c r="BA26" s="1003"/>
      <c r="BB26" s="1003"/>
      <c r="BC26" s="1003"/>
      <c r="BD26" s="1004"/>
      <c r="BE26" s="1002" t="s">
        <v>382</v>
      </c>
      <c r="BF26" s="1003"/>
      <c r="BG26" s="1003"/>
      <c r="BH26" s="1003"/>
      <c r="BI26" s="1016"/>
      <c r="BJ26" s="232"/>
      <c r="BK26" s="232"/>
      <c r="BL26" s="232"/>
      <c r="BM26" s="232"/>
      <c r="BN26" s="232"/>
      <c r="BO26" s="241"/>
      <c r="BP26" s="241"/>
      <c r="BQ26" s="238">
        <v>20</v>
      </c>
      <c r="BR26" s="239"/>
      <c r="BS26" s="993"/>
      <c r="BT26" s="994"/>
      <c r="BU26" s="994"/>
      <c r="BV26" s="994"/>
      <c r="BW26" s="994"/>
      <c r="BX26" s="994"/>
      <c r="BY26" s="994"/>
      <c r="BZ26" s="994"/>
      <c r="CA26" s="994"/>
      <c r="CB26" s="994"/>
      <c r="CC26" s="994"/>
      <c r="CD26" s="994"/>
      <c r="CE26" s="994"/>
      <c r="CF26" s="994"/>
      <c r="CG26" s="1015"/>
      <c r="CH26" s="990"/>
      <c r="CI26" s="991"/>
      <c r="CJ26" s="991"/>
      <c r="CK26" s="991"/>
      <c r="CL26" s="992"/>
      <c r="CM26" s="990"/>
      <c r="CN26" s="991"/>
      <c r="CO26" s="991"/>
      <c r="CP26" s="991"/>
      <c r="CQ26" s="992"/>
      <c r="CR26" s="990"/>
      <c r="CS26" s="991"/>
      <c r="CT26" s="991"/>
      <c r="CU26" s="991"/>
      <c r="CV26" s="992"/>
      <c r="CW26" s="990"/>
      <c r="CX26" s="991"/>
      <c r="CY26" s="991"/>
      <c r="CZ26" s="991"/>
      <c r="DA26" s="992"/>
      <c r="DB26" s="990"/>
      <c r="DC26" s="991"/>
      <c r="DD26" s="991"/>
      <c r="DE26" s="991"/>
      <c r="DF26" s="992"/>
      <c r="DG26" s="990"/>
      <c r="DH26" s="991"/>
      <c r="DI26" s="991"/>
      <c r="DJ26" s="991"/>
      <c r="DK26" s="992"/>
      <c r="DL26" s="990"/>
      <c r="DM26" s="991"/>
      <c r="DN26" s="991"/>
      <c r="DO26" s="991"/>
      <c r="DP26" s="992"/>
      <c r="DQ26" s="990"/>
      <c r="DR26" s="991"/>
      <c r="DS26" s="991"/>
      <c r="DT26" s="991"/>
      <c r="DU26" s="992"/>
      <c r="DV26" s="993"/>
      <c r="DW26" s="994"/>
      <c r="DX26" s="994"/>
      <c r="DY26" s="994"/>
      <c r="DZ26" s="995"/>
      <c r="EA26" s="230"/>
    </row>
    <row r="27" spans="1:131" ht="26.25" customHeight="1" thickBot="1" x14ac:dyDescent="0.2">
      <c r="A27" s="999"/>
      <c r="B27" s="1000"/>
      <c r="C27" s="1000"/>
      <c r="D27" s="1000"/>
      <c r="E27" s="1000"/>
      <c r="F27" s="1000"/>
      <c r="G27" s="1000"/>
      <c r="H27" s="1000"/>
      <c r="I27" s="1000"/>
      <c r="J27" s="1000"/>
      <c r="K27" s="1000"/>
      <c r="L27" s="1000"/>
      <c r="M27" s="1000"/>
      <c r="N27" s="1000"/>
      <c r="O27" s="1000"/>
      <c r="P27" s="1001"/>
      <c r="Q27" s="1005"/>
      <c r="R27" s="1006"/>
      <c r="S27" s="1006"/>
      <c r="T27" s="1006"/>
      <c r="U27" s="1007"/>
      <c r="V27" s="1005"/>
      <c r="W27" s="1006"/>
      <c r="X27" s="1006"/>
      <c r="Y27" s="1006"/>
      <c r="Z27" s="1007"/>
      <c r="AA27" s="1005"/>
      <c r="AB27" s="1006"/>
      <c r="AC27" s="1006"/>
      <c r="AD27" s="1006"/>
      <c r="AE27" s="1006"/>
      <c r="AF27" s="1058"/>
      <c r="AG27" s="1012"/>
      <c r="AH27" s="1012"/>
      <c r="AI27" s="1012"/>
      <c r="AJ27" s="1059"/>
      <c r="AK27" s="1006"/>
      <c r="AL27" s="1006"/>
      <c r="AM27" s="1006"/>
      <c r="AN27" s="1006"/>
      <c r="AO27" s="1007"/>
      <c r="AP27" s="1005"/>
      <c r="AQ27" s="1006"/>
      <c r="AR27" s="1006"/>
      <c r="AS27" s="1006"/>
      <c r="AT27" s="1007"/>
      <c r="AU27" s="1005"/>
      <c r="AV27" s="1006"/>
      <c r="AW27" s="1006"/>
      <c r="AX27" s="1006"/>
      <c r="AY27" s="1007"/>
      <c r="AZ27" s="1005"/>
      <c r="BA27" s="1006"/>
      <c r="BB27" s="1006"/>
      <c r="BC27" s="1006"/>
      <c r="BD27" s="1007"/>
      <c r="BE27" s="1005"/>
      <c r="BF27" s="1006"/>
      <c r="BG27" s="1006"/>
      <c r="BH27" s="1006"/>
      <c r="BI27" s="1017"/>
      <c r="BJ27" s="232"/>
      <c r="BK27" s="232"/>
      <c r="BL27" s="232"/>
      <c r="BM27" s="232"/>
      <c r="BN27" s="232"/>
      <c r="BO27" s="241"/>
      <c r="BP27" s="241"/>
      <c r="BQ27" s="238">
        <v>21</v>
      </c>
      <c r="BR27" s="239"/>
      <c r="BS27" s="993"/>
      <c r="BT27" s="994"/>
      <c r="BU27" s="994"/>
      <c r="BV27" s="994"/>
      <c r="BW27" s="994"/>
      <c r="BX27" s="994"/>
      <c r="BY27" s="994"/>
      <c r="BZ27" s="994"/>
      <c r="CA27" s="994"/>
      <c r="CB27" s="994"/>
      <c r="CC27" s="994"/>
      <c r="CD27" s="994"/>
      <c r="CE27" s="994"/>
      <c r="CF27" s="994"/>
      <c r="CG27" s="1015"/>
      <c r="CH27" s="990"/>
      <c r="CI27" s="991"/>
      <c r="CJ27" s="991"/>
      <c r="CK27" s="991"/>
      <c r="CL27" s="992"/>
      <c r="CM27" s="990"/>
      <c r="CN27" s="991"/>
      <c r="CO27" s="991"/>
      <c r="CP27" s="991"/>
      <c r="CQ27" s="992"/>
      <c r="CR27" s="990"/>
      <c r="CS27" s="991"/>
      <c r="CT27" s="991"/>
      <c r="CU27" s="991"/>
      <c r="CV27" s="992"/>
      <c r="CW27" s="990"/>
      <c r="CX27" s="991"/>
      <c r="CY27" s="991"/>
      <c r="CZ27" s="991"/>
      <c r="DA27" s="992"/>
      <c r="DB27" s="990"/>
      <c r="DC27" s="991"/>
      <c r="DD27" s="991"/>
      <c r="DE27" s="991"/>
      <c r="DF27" s="992"/>
      <c r="DG27" s="990"/>
      <c r="DH27" s="991"/>
      <c r="DI27" s="991"/>
      <c r="DJ27" s="991"/>
      <c r="DK27" s="992"/>
      <c r="DL27" s="990"/>
      <c r="DM27" s="991"/>
      <c r="DN27" s="991"/>
      <c r="DO27" s="991"/>
      <c r="DP27" s="992"/>
      <c r="DQ27" s="990"/>
      <c r="DR27" s="991"/>
      <c r="DS27" s="991"/>
      <c r="DT27" s="991"/>
      <c r="DU27" s="992"/>
      <c r="DV27" s="993"/>
      <c r="DW27" s="994"/>
      <c r="DX27" s="994"/>
      <c r="DY27" s="994"/>
      <c r="DZ27" s="995"/>
      <c r="EA27" s="230"/>
    </row>
    <row r="28" spans="1:131" ht="26.25" customHeight="1" thickTop="1" x14ac:dyDescent="0.15">
      <c r="A28" s="242">
        <v>1</v>
      </c>
      <c r="B28" s="1048" t="s">
        <v>407</v>
      </c>
      <c r="C28" s="1049"/>
      <c r="D28" s="1049"/>
      <c r="E28" s="1049"/>
      <c r="F28" s="1049"/>
      <c r="G28" s="1049"/>
      <c r="H28" s="1049"/>
      <c r="I28" s="1049"/>
      <c r="J28" s="1049"/>
      <c r="K28" s="1049"/>
      <c r="L28" s="1049"/>
      <c r="M28" s="1049"/>
      <c r="N28" s="1049"/>
      <c r="O28" s="1049"/>
      <c r="P28" s="1050"/>
      <c r="Q28" s="1051">
        <v>3257</v>
      </c>
      <c r="R28" s="1052"/>
      <c r="S28" s="1052"/>
      <c r="T28" s="1052"/>
      <c r="U28" s="1052"/>
      <c r="V28" s="1052">
        <v>3162</v>
      </c>
      <c r="W28" s="1052"/>
      <c r="X28" s="1052"/>
      <c r="Y28" s="1052"/>
      <c r="Z28" s="1052"/>
      <c r="AA28" s="1052">
        <v>95</v>
      </c>
      <c r="AB28" s="1052"/>
      <c r="AC28" s="1052"/>
      <c r="AD28" s="1052"/>
      <c r="AE28" s="1053"/>
      <c r="AF28" s="1054">
        <v>95</v>
      </c>
      <c r="AG28" s="1052"/>
      <c r="AH28" s="1052"/>
      <c r="AI28" s="1052"/>
      <c r="AJ28" s="1055"/>
      <c r="AK28" s="1043">
        <v>257</v>
      </c>
      <c r="AL28" s="1044"/>
      <c r="AM28" s="1044"/>
      <c r="AN28" s="1044"/>
      <c r="AO28" s="1044"/>
      <c r="AP28" s="1044" t="s">
        <v>519</v>
      </c>
      <c r="AQ28" s="1044"/>
      <c r="AR28" s="1044"/>
      <c r="AS28" s="1044"/>
      <c r="AT28" s="1044"/>
      <c r="AU28" s="1044" t="s">
        <v>519</v>
      </c>
      <c r="AV28" s="1044"/>
      <c r="AW28" s="1044"/>
      <c r="AX28" s="1044"/>
      <c r="AY28" s="1044"/>
      <c r="AZ28" s="1045" t="s">
        <v>519</v>
      </c>
      <c r="BA28" s="1045"/>
      <c r="BB28" s="1045"/>
      <c r="BC28" s="1045"/>
      <c r="BD28" s="1045"/>
      <c r="BE28" s="1046"/>
      <c r="BF28" s="1046"/>
      <c r="BG28" s="1046"/>
      <c r="BH28" s="1046"/>
      <c r="BI28" s="1047"/>
      <c r="BJ28" s="232"/>
      <c r="BK28" s="232"/>
      <c r="BL28" s="232"/>
      <c r="BM28" s="232"/>
      <c r="BN28" s="232"/>
      <c r="BO28" s="241"/>
      <c r="BP28" s="241"/>
      <c r="BQ28" s="238">
        <v>22</v>
      </c>
      <c r="BR28" s="239"/>
      <c r="BS28" s="993"/>
      <c r="BT28" s="994"/>
      <c r="BU28" s="994"/>
      <c r="BV28" s="994"/>
      <c r="BW28" s="994"/>
      <c r="BX28" s="994"/>
      <c r="BY28" s="994"/>
      <c r="BZ28" s="994"/>
      <c r="CA28" s="994"/>
      <c r="CB28" s="994"/>
      <c r="CC28" s="994"/>
      <c r="CD28" s="994"/>
      <c r="CE28" s="994"/>
      <c r="CF28" s="994"/>
      <c r="CG28" s="1015"/>
      <c r="CH28" s="990"/>
      <c r="CI28" s="991"/>
      <c r="CJ28" s="991"/>
      <c r="CK28" s="991"/>
      <c r="CL28" s="992"/>
      <c r="CM28" s="990"/>
      <c r="CN28" s="991"/>
      <c r="CO28" s="991"/>
      <c r="CP28" s="991"/>
      <c r="CQ28" s="992"/>
      <c r="CR28" s="990"/>
      <c r="CS28" s="991"/>
      <c r="CT28" s="991"/>
      <c r="CU28" s="991"/>
      <c r="CV28" s="992"/>
      <c r="CW28" s="990"/>
      <c r="CX28" s="991"/>
      <c r="CY28" s="991"/>
      <c r="CZ28" s="991"/>
      <c r="DA28" s="992"/>
      <c r="DB28" s="990"/>
      <c r="DC28" s="991"/>
      <c r="DD28" s="991"/>
      <c r="DE28" s="991"/>
      <c r="DF28" s="992"/>
      <c r="DG28" s="990"/>
      <c r="DH28" s="991"/>
      <c r="DI28" s="991"/>
      <c r="DJ28" s="991"/>
      <c r="DK28" s="992"/>
      <c r="DL28" s="990"/>
      <c r="DM28" s="991"/>
      <c r="DN28" s="991"/>
      <c r="DO28" s="991"/>
      <c r="DP28" s="992"/>
      <c r="DQ28" s="990"/>
      <c r="DR28" s="991"/>
      <c r="DS28" s="991"/>
      <c r="DT28" s="991"/>
      <c r="DU28" s="992"/>
      <c r="DV28" s="993"/>
      <c r="DW28" s="994"/>
      <c r="DX28" s="994"/>
      <c r="DY28" s="994"/>
      <c r="DZ28" s="995"/>
      <c r="EA28" s="230"/>
    </row>
    <row r="29" spans="1:131" ht="26.25" customHeight="1" x14ac:dyDescent="0.15">
      <c r="A29" s="242">
        <v>2</v>
      </c>
      <c r="B29" s="1031" t="s">
        <v>408</v>
      </c>
      <c r="C29" s="1032"/>
      <c r="D29" s="1032"/>
      <c r="E29" s="1032"/>
      <c r="F29" s="1032"/>
      <c r="G29" s="1032"/>
      <c r="H29" s="1032"/>
      <c r="I29" s="1032"/>
      <c r="J29" s="1032"/>
      <c r="K29" s="1032"/>
      <c r="L29" s="1032"/>
      <c r="M29" s="1032"/>
      <c r="N29" s="1032"/>
      <c r="O29" s="1032"/>
      <c r="P29" s="1033"/>
      <c r="Q29" s="1039">
        <v>2995</v>
      </c>
      <c r="R29" s="1040"/>
      <c r="S29" s="1040"/>
      <c r="T29" s="1040"/>
      <c r="U29" s="1040"/>
      <c r="V29" s="1040">
        <v>2909</v>
      </c>
      <c r="W29" s="1040"/>
      <c r="X29" s="1040"/>
      <c r="Y29" s="1040"/>
      <c r="Z29" s="1040"/>
      <c r="AA29" s="1040">
        <v>86</v>
      </c>
      <c r="AB29" s="1040"/>
      <c r="AC29" s="1040"/>
      <c r="AD29" s="1040"/>
      <c r="AE29" s="1041"/>
      <c r="AF29" s="1036">
        <v>86</v>
      </c>
      <c r="AG29" s="1037"/>
      <c r="AH29" s="1037"/>
      <c r="AI29" s="1037"/>
      <c r="AJ29" s="1038"/>
      <c r="AK29" s="981">
        <v>499</v>
      </c>
      <c r="AL29" s="971"/>
      <c r="AM29" s="971"/>
      <c r="AN29" s="971"/>
      <c r="AO29" s="971"/>
      <c r="AP29" s="971" t="s">
        <v>519</v>
      </c>
      <c r="AQ29" s="971"/>
      <c r="AR29" s="971"/>
      <c r="AS29" s="971"/>
      <c r="AT29" s="971"/>
      <c r="AU29" s="971" t="s">
        <v>519</v>
      </c>
      <c r="AV29" s="971"/>
      <c r="AW29" s="971"/>
      <c r="AX29" s="971"/>
      <c r="AY29" s="971"/>
      <c r="AZ29" s="1042" t="s">
        <v>519</v>
      </c>
      <c r="BA29" s="1042"/>
      <c r="BB29" s="1042"/>
      <c r="BC29" s="1042"/>
      <c r="BD29" s="1042"/>
      <c r="BE29" s="972"/>
      <c r="BF29" s="972"/>
      <c r="BG29" s="972"/>
      <c r="BH29" s="972"/>
      <c r="BI29" s="973"/>
      <c r="BJ29" s="232"/>
      <c r="BK29" s="232"/>
      <c r="BL29" s="232"/>
      <c r="BM29" s="232"/>
      <c r="BN29" s="232"/>
      <c r="BO29" s="241"/>
      <c r="BP29" s="241"/>
      <c r="BQ29" s="238">
        <v>23</v>
      </c>
      <c r="BR29" s="239"/>
      <c r="BS29" s="993"/>
      <c r="BT29" s="994"/>
      <c r="BU29" s="994"/>
      <c r="BV29" s="994"/>
      <c r="BW29" s="994"/>
      <c r="BX29" s="994"/>
      <c r="BY29" s="994"/>
      <c r="BZ29" s="994"/>
      <c r="CA29" s="994"/>
      <c r="CB29" s="994"/>
      <c r="CC29" s="994"/>
      <c r="CD29" s="994"/>
      <c r="CE29" s="994"/>
      <c r="CF29" s="994"/>
      <c r="CG29" s="1015"/>
      <c r="CH29" s="990"/>
      <c r="CI29" s="991"/>
      <c r="CJ29" s="991"/>
      <c r="CK29" s="991"/>
      <c r="CL29" s="992"/>
      <c r="CM29" s="990"/>
      <c r="CN29" s="991"/>
      <c r="CO29" s="991"/>
      <c r="CP29" s="991"/>
      <c r="CQ29" s="992"/>
      <c r="CR29" s="990"/>
      <c r="CS29" s="991"/>
      <c r="CT29" s="991"/>
      <c r="CU29" s="991"/>
      <c r="CV29" s="992"/>
      <c r="CW29" s="990"/>
      <c r="CX29" s="991"/>
      <c r="CY29" s="991"/>
      <c r="CZ29" s="991"/>
      <c r="DA29" s="992"/>
      <c r="DB29" s="990"/>
      <c r="DC29" s="991"/>
      <c r="DD29" s="991"/>
      <c r="DE29" s="991"/>
      <c r="DF29" s="992"/>
      <c r="DG29" s="990"/>
      <c r="DH29" s="991"/>
      <c r="DI29" s="991"/>
      <c r="DJ29" s="991"/>
      <c r="DK29" s="992"/>
      <c r="DL29" s="990"/>
      <c r="DM29" s="991"/>
      <c r="DN29" s="991"/>
      <c r="DO29" s="991"/>
      <c r="DP29" s="992"/>
      <c r="DQ29" s="990"/>
      <c r="DR29" s="991"/>
      <c r="DS29" s="991"/>
      <c r="DT29" s="991"/>
      <c r="DU29" s="992"/>
      <c r="DV29" s="993"/>
      <c r="DW29" s="994"/>
      <c r="DX29" s="994"/>
      <c r="DY29" s="994"/>
      <c r="DZ29" s="995"/>
      <c r="EA29" s="230"/>
    </row>
    <row r="30" spans="1:131" ht="26.25" customHeight="1" x14ac:dyDescent="0.15">
      <c r="A30" s="242">
        <v>3</v>
      </c>
      <c r="B30" s="1031" t="s">
        <v>409</v>
      </c>
      <c r="C30" s="1032"/>
      <c r="D30" s="1032"/>
      <c r="E30" s="1032"/>
      <c r="F30" s="1032"/>
      <c r="G30" s="1032"/>
      <c r="H30" s="1032"/>
      <c r="I30" s="1032"/>
      <c r="J30" s="1032"/>
      <c r="K30" s="1032"/>
      <c r="L30" s="1032"/>
      <c r="M30" s="1032"/>
      <c r="N30" s="1032"/>
      <c r="O30" s="1032"/>
      <c r="P30" s="1033"/>
      <c r="Q30" s="1039">
        <v>510</v>
      </c>
      <c r="R30" s="1040"/>
      <c r="S30" s="1040"/>
      <c r="T30" s="1040"/>
      <c r="U30" s="1040"/>
      <c r="V30" s="1040">
        <v>492</v>
      </c>
      <c r="W30" s="1040"/>
      <c r="X30" s="1040"/>
      <c r="Y30" s="1040"/>
      <c r="Z30" s="1040"/>
      <c r="AA30" s="1040">
        <v>18</v>
      </c>
      <c r="AB30" s="1040"/>
      <c r="AC30" s="1040"/>
      <c r="AD30" s="1040"/>
      <c r="AE30" s="1041"/>
      <c r="AF30" s="1036">
        <v>18</v>
      </c>
      <c r="AG30" s="1037"/>
      <c r="AH30" s="1037"/>
      <c r="AI30" s="1037"/>
      <c r="AJ30" s="1038"/>
      <c r="AK30" s="981">
        <v>131</v>
      </c>
      <c r="AL30" s="971"/>
      <c r="AM30" s="971"/>
      <c r="AN30" s="971"/>
      <c r="AO30" s="971"/>
      <c r="AP30" s="971" t="s">
        <v>519</v>
      </c>
      <c r="AQ30" s="971"/>
      <c r="AR30" s="971"/>
      <c r="AS30" s="971"/>
      <c r="AT30" s="971"/>
      <c r="AU30" s="971" t="s">
        <v>519</v>
      </c>
      <c r="AV30" s="971"/>
      <c r="AW30" s="971"/>
      <c r="AX30" s="971"/>
      <c r="AY30" s="971"/>
      <c r="AZ30" s="1042" t="s">
        <v>519</v>
      </c>
      <c r="BA30" s="1042"/>
      <c r="BB30" s="1042"/>
      <c r="BC30" s="1042"/>
      <c r="BD30" s="1042"/>
      <c r="BE30" s="972"/>
      <c r="BF30" s="972"/>
      <c r="BG30" s="972"/>
      <c r="BH30" s="972"/>
      <c r="BI30" s="973"/>
      <c r="BJ30" s="232"/>
      <c r="BK30" s="232"/>
      <c r="BL30" s="232"/>
      <c r="BM30" s="232"/>
      <c r="BN30" s="232"/>
      <c r="BO30" s="241"/>
      <c r="BP30" s="241"/>
      <c r="BQ30" s="238">
        <v>24</v>
      </c>
      <c r="BR30" s="239"/>
      <c r="BS30" s="993"/>
      <c r="BT30" s="994"/>
      <c r="BU30" s="994"/>
      <c r="BV30" s="994"/>
      <c r="BW30" s="994"/>
      <c r="BX30" s="994"/>
      <c r="BY30" s="994"/>
      <c r="BZ30" s="994"/>
      <c r="CA30" s="994"/>
      <c r="CB30" s="994"/>
      <c r="CC30" s="994"/>
      <c r="CD30" s="994"/>
      <c r="CE30" s="994"/>
      <c r="CF30" s="994"/>
      <c r="CG30" s="1015"/>
      <c r="CH30" s="990"/>
      <c r="CI30" s="991"/>
      <c r="CJ30" s="991"/>
      <c r="CK30" s="991"/>
      <c r="CL30" s="992"/>
      <c r="CM30" s="990"/>
      <c r="CN30" s="991"/>
      <c r="CO30" s="991"/>
      <c r="CP30" s="991"/>
      <c r="CQ30" s="992"/>
      <c r="CR30" s="990"/>
      <c r="CS30" s="991"/>
      <c r="CT30" s="991"/>
      <c r="CU30" s="991"/>
      <c r="CV30" s="992"/>
      <c r="CW30" s="990"/>
      <c r="CX30" s="991"/>
      <c r="CY30" s="991"/>
      <c r="CZ30" s="991"/>
      <c r="DA30" s="992"/>
      <c r="DB30" s="990"/>
      <c r="DC30" s="991"/>
      <c r="DD30" s="991"/>
      <c r="DE30" s="991"/>
      <c r="DF30" s="992"/>
      <c r="DG30" s="990"/>
      <c r="DH30" s="991"/>
      <c r="DI30" s="991"/>
      <c r="DJ30" s="991"/>
      <c r="DK30" s="992"/>
      <c r="DL30" s="990"/>
      <c r="DM30" s="991"/>
      <c r="DN30" s="991"/>
      <c r="DO30" s="991"/>
      <c r="DP30" s="992"/>
      <c r="DQ30" s="990"/>
      <c r="DR30" s="991"/>
      <c r="DS30" s="991"/>
      <c r="DT30" s="991"/>
      <c r="DU30" s="992"/>
      <c r="DV30" s="993"/>
      <c r="DW30" s="994"/>
      <c r="DX30" s="994"/>
      <c r="DY30" s="994"/>
      <c r="DZ30" s="995"/>
      <c r="EA30" s="230"/>
    </row>
    <row r="31" spans="1:131" ht="26.25" customHeight="1" x14ac:dyDescent="0.15">
      <c r="A31" s="242">
        <v>4</v>
      </c>
      <c r="B31" s="1031" t="s">
        <v>410</v>
      </c>
      <c r="C31" s="1032"/>
      <c r="D31" s="1032"/>
      <c r="E31" s="1032"/>
      <c r="F31" s="1032"/>
      <c r="G31" s="1032"/>
      <c r="H31" s="1032"/>
      <c r="I31" s="1032"/>
      <c r="J31" s="1032"/>
      <c r="K31" s="1032"/>
      <c r="L31" s="1032"/>
      <c r="M31" s="1032"/>
      <c r="N31" s="1032"/>
      <c r="O31" s="1032"/>
      <c r="P31" s="1033"/>
      <c r="Q31" s="1039">
        <v>15</v>
      </c>
      <c r="R31" s="1040"/>
      <c r="S31" s="1040"/>
      <c r="T31" s="1040"/>
      <c r="U31" s="1040"/>
      <c r="V31" s="1040">
        <v>10</v>
      </c>
      <c r="W31" s="1040"/>
      <c r="X31" s="1040"/>
      <c r="Y31" s="1040"/>
      <c r="Z31" s="1040"/>
      <c r="AA31" s="1040">
        <v>5</v>
      </c>
      <c r="AB31" s="1040"/>
      <c r="AC31" s="1040"/>
      <c r="AD31" s="1040"/>
      <c r="AE31" s="1041"/>
      <c r="AF31" s="1036">
        <v>5</v>
      </c>
      <c r="AG31" s="1037"/>
      <c r="AH31" s="1037"/>
      <c r="AI31" s="1037"/>
      <c r="AJ31" s="1038"/>
      <c r="AK31" s="981" t="s">
        <v>606</v>
      </c>
      <c r="AL31" s="971"/>
      <c r="AM31" s="971"/>
      <c r="AN31" s="971"/>
      <c r="AO31" s="971"/>
      <c r="AP31" s="971" t="s">
        <v>519</v>
      </c>
      <c r="AQ31" s="971"/>
      <c r="AR31" s="971"/>
      <c r="AS31" s="971"/>
      <c r="AT31" s="971"/>
      <c r="AU31" s="971" t="s">
        <v>519</v>
      </c>
      <c r="AV31" s="971"/>
      <c r="AW31" s="971"/>
      <c r="AX31" s="971"/>
      <c r="AY31" s="971"/>
      <c r="AZ31" s="1042" t="s">
        <v>519</v>
      </c>
      <c r="BA31" s="1042"/>
      <c r="BB31" s="1042"/>
      <c r="BC31" s="1042"/>
      <c r="BD31" s="1042"/>
      <c r="BE31" s="972"/>
      <c r="BF31" s="972"/>
      <c r="BG31" s="972"/>
      <c r="BH31" s="972"/>
      <c r="BI31" s="973"/>
      <c r="BJ31" s="232"/>
      <c r="BK31" s="232"/>
      <c r="BL31" s="232"/>
      <c r="BM31" s="232"/>
      <c r="BN31" s="232"/>
      <c r="BO31" s="241"/>
      <c r="BP31" s="241"/>
      <c r="BQ31" s="238">
        <v>25</v>
      </c>
      <c r="BR31" s="239"/>
      <c r="BS31" s="993"/>
      <c r="BT31" s="994"/>
      <c r="BU31" s="994"/>
      <c r="BV31" s="994"/>
      <c r="BW31" s="994"/>
      <c r="BX31" s="994"/>
      <c r="BY31" s="994"/>
      <c r="BZ31" s="994"/>
      <c r="CA31" s="994"/>
      <c r="CB31" s="994"/>
      <c r="CC31" s="994"/>
      <c r="CD31" s="994"/>
      <c r="CE31" s="994"/>
      <c r="CF31" s="994"/>
      <c r="CG31" s="1015"/>
      <c r="CH31" s="990"/>
      <c r="CI31" s="991"/>
      <c r="CJ31" s="991"/>
      <c r="CK31" s="991"/>
      <c r="CL31" s="992"/>
      <c r="CM31" s="990"/>
      <c r="CN31" s="991"/>
      <c r="CO31" s="991"/>
      <c r="CP31" s="991"/>
      <c r="CQ31" s="992"/>
      <c r="CR31" s="990"/>
      <c r="CS31" s="991"/>
      <c r="CT31" s="991"/>
      <c r="CU31" s="991"/>
      <c r="CV31" s="992"/>
      <c r="CW31" s="990"/>
      <c r="CX31" s="991"/>
      <c r="CY31" s="991"/>
      <c r="CZ31" s="991"/>
      <c r="DA31" s="992"/>
      <c r="DB31" s="990"/>
      <c r="DC31" s="991"/>
      <c r="DD31" s="991"/>
      <c r="DE31" s="991"/>
      <c r="DF31" s="992"/>
      <c r="DG31" s="990"/>
      <c r="DH31" s="991"/>
      <c r="DI31" s="991"/>
      <c r="DJ31" s="991"/>
      <c r="DK31" s="992"/>
      <c r="DL31" s="990"/>
      <c r="DM31" s="991"/>
      <c r="DN31" s="991"/>
      <c r="DO31" s="991"/>
      <c r="DP31" s="992"/>
      <c r="DQ31" s="990"/>
      <c r="DR31" s="991"/>
      <c r="DS31" s="991"/>
      <c r="DT31" s="991"/>
      <c r="DU31" s="992"/>
      <c r="DV31" s="993"/>
      <c r="DW31" s="994"/>
      <c r="DX31" s="994"/>
      <c r="DY31" s="994"/>
      <c r="DZ31" s="995"/>
      <c r="EA31" s="230"/>
    </row>
    <row r="32" spans="1:131" ht="26.25" customHeight="1" x14ac:dyDescent="0.15">
      <c r="A32" s="242">
        <v>5</v>
      </c>
      <c r="B32" s="1031" t="s">
        <v>411</v>
      </c>
      <c r="C32" s="1032"/>
      <c r="D32" s="1032"/>
      <c r="E32" s="1032"/>
      <c r="F32" s="1032"/>
      <c r="G32" s="1032"/>
      <c r="H32" s="1032"/>
      <c r="I32" s="1032"/>
      <c r="J32" s="1032"/>
      <c r="K32" s="1032"/>
      <c r="L32" s="1032"/>
      <c r="M32" s="1032"/>
      <c r="N32" s="1032"/>
      <c r="O32" s="1032"/>
      <c r="P32" s="1033"/>
      <c r="Q32" s="1039">
        <v>406</v>
      </c>
      <c r="R32" s="1040"/>
      <c r="S32" s="1040"/>
      <c r="T32" s="1040"/>
      <c r="U32" s="1040"/>
      <c r="V32" s="1040">
        <v>417</v>
      </c>
      <c r="W32" s="1040"/>
      <c r="X32" s="1040"/>
      <c r="Y32" s="1040"/>
      <c r="Z32" s="1040"/>
      <c r="AA32" s="1040">
        <v>-11</v>
      </c>
      <c r="AB32" s="1040"/>
      <c r="AC32" s="1040"/>
      <c r="AD32" s="1040"/>
      <c r="AE32" s="1041"/>
      <c r="AF32" s="1036">
        <v>936</v>
      </c>
      <c r="AG32" s="1037"/>
      <c r="AH32" s="1037"/>
      <c r="AI32" s="1037"/>
      <c r="AJ32" s="1038"/>
      <c r="AK32" s="981">
        <v>5</v>
      </c>
      <c r="AL32" s="971"/>
      <c r="AM32" s="971"/>
      <c r="AN32" s="971"/>
      <c r="AO32" s="971"/>
      <c r="AP32" s="971">
        <v>2919</v>
      </c>
      <c r="AQ32" s="971"/>
      <c r="AR32" s="971"/>
      <c r="AS32" s="971"/>
      <c r="AT32" s="971"/>
      <c r="AU32" s="971">
        <v>6</v>
      </c>
      <c r="AV32" s="971"/>
      <c r="AW32" s="971"/>
      <c r="AX32" s="971"/>
      <c r="AY32" s="971"/>
      <c r="AZ32" s="1042" t="s">
        <v>519</v>
      </c>
      <c r="BA32" s="1042"/>
      <c r="BB32" s="1042"/>
      <c r="BC32" s="1042"/>
      <c r="BD32" s="1042"/>
      <c r="BE32" s="972" t="s">
        <v>412</v>
      </c>
      <c r="BF32" s="972"/>
      <c r="BG32" s="972"/>
      <c r="BH32" s="972"/>
      <c r="BI32" s="973"/>
      <c r="BJ32" s="232"/>
      <c r="BK32" s="232"/>
      <c r="BL32" s="232"/>
      <c r="BM32" s="232"/>
      <c r="BN32" s="232"/>
      <c r="BO32" s="241"/>
      <c r="BP32" s="241"/>
      <c r="BQ32" s="238">
        <v>26</v>
      </c>
      <c r="BR32" s="239"/>
      <c r="BS32" s="993"/>
      <c r="BT32" s="994"/>
      <c r="BU32" s="994"/>
      <c r="BV32" s="994"/>
      <c r="BW32" s="994"/>
      <c r="BX32" s="994"/>
      <c r="BY32" s="994"/>
      <c r="BZ32" s="994"/>
      <c r="CA32" s="994"/>
      <c r="CB32" s="994"/>
      <c r="CC32" s="994"/>
      <c r="CD32" s="994"/>
      <c r="CE32" s="994"/>
      <c r="CF32" s="994"/>
      <c r="CG32" s="1015"/>
      <c r="CH32" s="990"/>
      <c r="CI32" s="991"/>
      <c r="CJ32" s="991"/>
      <c r="CK32" s="991"/>
      <c r="CL32" s="992"/>
      <c r="CM32" s="990"/>
      <c r="CN32" s="991"/>
      <c r="CO32" s="991"/>
      <c r="CP32" s="991"/>
      <c r="CQ32" s="992"/>
      <c r="CR32" s="990"/>
      <c r="CS32" s="991"/>
      <c r="CT32" s="991"/>
      <c r="CU32" s="991"/>
      <c r="CV32" s="992"/>
      <c r="CW32" s="990"/>
      <c r="CX32" s="991"/>
      <c r="CY32" s="991"/>
      <c r="CZ32" s="991"/>
      <c r="DA32" s="992"/>
      <c r="DB32" s="990"/>
      <c r="DC32" s="991"/>
      <c r="DD32" s="991"/>
      <c r="DE32" s="991"/>
      <c r="DF32" s="992"/>
      <c r="DG32" s="990"/>
      <c r="DH32" s="991"/>
      <c r="DI32" s="991"/>
      <c r="DJ32" s="991"/>
      <c r="DK32" s="992"/>
      <c r="DL32" s="990"/>
      <c r="DM32" s="991"/>
      <c r="DN32" s="991"/>
      <c r="DO32" s="991"/>
      <c r="DP32" s="992"/>
      <c r="DQ32" s="990"/>
      <c r="DR32" s="991"/>
      <c r="DS32" s="991"/>
      <c r="DT32" s="991"/>
      <c r="DU32" s="992"/>
      <c r="DV32" s="993"/>
      <c r="DW32" s="994"/>
      <c r="DX32" s="994"/>
      <c r="DY32" s="994"/>
      <c r="DZ32" s="995"/>
      <c r="EA32" s="230"/>
    </row>
    <row r="33" spans="1:131" ht="26.25" customHeight="1" x14ac:dyDescent="0.15">
      <c r="A33" s="242">
        <v>6</v>
      </c>
      <c r="B33" s="1031" t="s">
        <v>413</v>
      </c>
      <c r="C33" s="1032"/>
      <c r="D33" s="1032"/>
      <c r="E33" s="1032"/>
      <c r="F33" s="1032"/>
      <c r="G33" s="1032"/>
      <c r="H33" s="1032"/>
      <c r="I33" s="1032"/>
      <c r="J33" s="1032"/>
      <c r="K33" s="1032"/>
      <c r="L33" s="1032"/>
      <c r="M33" s="1032"/>
      <c r="N33" s="1032"/>
      <c r="O33" s="1032"/>
      <c r="P33" s="1033"/>
      <c r="Q33" s="1039">
        <v>517</v>
      </c>
      <c r="R33" s="1040"/>
      <c r="S33" s="1040"/>
      <c r="T33" s="1040"/>
      <c r="U33" s="1040"/>
      <c r="V33" s="1040">
        <v>424</v>
      </c>
      <c r="W33" s="1040"/>
      <c r="X33" s="1040"/>
      <c r="Y33" s="1040"/>
      <c r="Z33" s="1040"/>
      <c r="AA33" s="1040">
        <v>93</v>
      </c>
      <c r="AB33" s="1040"/>
      <c r="AC33" s="1040"/>
      <c r="AD33" s="1040"/>
      <c r="AE33" s="1041"/>
      <c r="AF33" s="1036">
        <v>68</v>
      </c>
      <c r="AG33" s="1037"/>
      <c r="AH33" s="1037"/>
      <c r="AI33" s="1037"/>
      <c r="AJ33" s="1038"/>
      <c r="AK33" s="981">
        <v>333</v>
      </c>
      <c r="AL33" s="971"/>
      <c r="AM33" s="971"/>
      <c r="AN33" s="971"/>
      <c r="AO33" s="971"/>
      <c r="AP33" s="971">
        <v>4400</v>
      </c>
      <c r="AQ33" s="971"/>
      <c r="AR33" s="971"/>
      <c r="AS33" s="971"/>
      <c r="AT33" s="971"/>
      <c r="AU33" s="971">
        <v>3132</v>
      </c>
      <c r="AV33" s="971"/>
      <c r="AW33" s="971"/>
      <c r="AX33" s="971"/>
      <c r="AY33" s="971"/>
      <c r="AZ33" s="1042" t="s">
        <v>519</v>
      </c>
      <c r="BA33" s="1042"/>
      <c r="BB33" s="1042"/>
      <c r="BC33" s="1042"/>
      <c r="BD33" s="1042"/>
      <c r="BE33" s="972" t="s">
        <v>414</v>
      </c>
      <c r="BF33" s="972"/>
      <c r="BG33" s="972"/>
      <c r="BH33" s="972"/>
      <c r="BI33" s="973"/>
      <c r="BJ33" s="232"/>
      <c r="BK33" s="232"/>
      <c r="BL33" s="232"/>
      <c r="BM33" s="232"/>
      <c r="BN33" s="232"/>
      <c r="BO33" s="241"/>
      <c r="BP33" s="241"/>
      <c r="BQ33" s="238">
        <v>27</v>
      </c>
      <c r="BR33" s="239"/>
      <c r="BS33" s="993"/>
      <c r="BT33" s="994"/>
      <c r="BU33" s="994"/>
      <c r="BV33" s="994"/>
      <c r="BW33" s="994"/>
      <c r="BX33" s="994"/>
      <c r="BY33" s="994"/>
      <c r="BZ33" s="994"/>
      <c r="CA33" s="994"/>
      <c r="CB33" s="994"/>
      <c r="CC33" s="994"/>
      <c r="CD33" s="994"/>
      <c r="CE33" s="994"/>
      <c r="CF33" s="994"/>
      <c r="CG33" s="1015"/>
      <c r="CH33" s="990"/>
      <c r="CI33" s="991"/>
      <c r="CJ33" s="991"/>
      <c r="CK33" s="991"/>
      <c r="CL33" s="992"/>
      <c r="CM33" s="990"/>
      <c r="CN33" s="991"/>
      <c r="CO33" s="991"/>
      <c r="CP33" s="991"/>
      <c r="CQ33" s="992"/>
      <c r="CR33" s="990"/>
      <c r="CS33" s="991"/>
      <c r="CT33" s="991"/>
      <c r="CU33" s="991"/>
      <c r="CV33" s="992"/>
      <c r="CW33" s="990"/>
      <c r="CX33" s="991"/>
      <c r="CY33" s="991"/>
      <c r="CZ33" s="991"/>
      <c r="DA33" s="992"/>
      <c r="DB33" s="990"/>
      <c r="DC33" s="991"/>
      <c r="DD33" s="991"/>
      <c r="DE33" s="991"/>
      <c r="DF33" s="992"/>
      <c r="DG33" s="990"/>
      <c r="DH33" s="991"/>
      <c r="DI33" s="991"/>
      <c r="DJ33" s="991"/>
      <c r="DK33" s="992"/>
      <c r="DL33" s="990"/>
      <c r="DM33" s="991"/>
      <c r="DN33" s="991"/>
      <c r="DO33" s="991"/>
      <c r="DP33" s="992"/>
      <c r="DQ33" s="990"/>
      <c r="DR33" s="991"/>
      <c r="DS33" s="991"/>
      <c r="DT33" s="991"/>
      <c r="DU33" s="992"/>
      <c r="DV33" s="993"/>
      <c r="DW33" s="994"/>
      <c r="DX33" s="994"/>
      <c r="DY33" s="994"/>
      <c r="DZ33" s="995"/>
      <c r="EA33" s="230"/>
    </row>
    <row r="34" spans="1:131" ht="26.25" customHeight="1" x14ac:dyDescent="0.15">
      <c r="A34" s="242">
        <v>7</v>
      </c>
      <c r="B34" s="1031"/>
      <c r="C34" s="1032"/>
      <c r="D34" s="1032"/>
      <c r="E34" s="1032"/>
      <c r="F34" s="1032"/>
      <c r="G34" s="1032"/>
      <c r="H34" s="1032"/>
      <c r="I34" s="1032"/>
      <c r="J34" s="1032"/>
      <c r="K34" s="1032"/>
      <c r="L34" s="1032"/>
      <c r="M34" s="1032"/>
      <c r="N34" s="1032"/>
      <c r="O34" s="1032"/>
      <c r="P34" s="1033"/>
      <c r="Q34" s="1039"/>
      <c r="R34" s="1040"/>
      <c r="S34" s="1040"/>
      <c r="T34" s="1040"/>
      <c r="U34" s="1040"/>
      <c r="V34" s="1040"/>
      <c r="W34" s="1040"/>
      <c r="X34" s="1040"/>
      <c r="Y34" s="1040"/>
      <c r="Z34" s="1040"/>
      <c r="AA34" s="1040"/>
      <c r="AB34" s="1040"/>
      <c r="AC34" s="1040"/>
      <c r="AD34" s="1040"/>
      <c r="AE34" s="1041"/>
      <c r="AF34" s="1036"/>
      <c r="AG34" s="1037"/>
      <c r="AH34" s="1037"/>
      <c r="AI34" s="1037"/>
      <c r="AJ34" s="1038"/>
      <c r="AK34" s="981"/>
      <c r="AL34" s="971"/>
      <c r="AM34" s="971"/>
      <c r="AN34" s="971"/>
      <c r="AO34" s="971"/>
      <c r="AP34" s="971"/>
      <c r="AQ34" s="971"/>
      <c r="AR34" s="971"/>
      <c r="AS34" s="971"/>
      <c r="AT34" s="971"/>
      <c r="AU34" s="971"/>
      <c r="AV34" s="971"/>
      <c r="AW34" s="971"/>
      <c r="AX34" s="971"/>
      <c r="AY34" s="971"/>
      <c r="AZ34" s="1042"/>
      <c r="BA34" s="1042"/>
      <c r="BB34" s="1042"/>
      <c r="BC34" s="1042"/>
      <c r="BD34" s="1042"/>
      <c r="BE34" s="972"/>
      <c r="BF34" s="972"/>
      <c r="BG34" s="972"/>
      <c r="BH34" s="972"/>
      <c r="BI34" s="973"/>
      <c r="BJ34" s="232"/>
      <c r="BK34" s="232"/>
      <c r="BL34" s="232"/>
      <c r="BM34" s="232"/>
      <c r="BN34" s="232"/>
      <c r="BO34" s="241"/>
      <c r="BP34" s="241"/>
      <c r="BQ34" s="238">
        <v>28</v>
      </c>
      <c r="BR34" s="239"/>
      <c r="BS34" s="993"/>
      <c r="BT34" s="994"/>
      <c r="BU34" s="994"/>
      <c r="BV34" s="994"/>
      <c r="BW34" s="994"/>
      <c r="BX34" s="994"/>
      <c r="BY34" s="994"/>
      <c r="BZ34" s="994"/>
      <c r="CA34" s="994"/>
      <c r="CB34" s="994"/>
      <c r="CC34" s="994"/>
      <c r="CD34" s="994"/>
      <c r="CE34" s="994"/>
      <c r="CF34" s="994"/>
      <c r="CG34" s="1015"/>
      <c r="CH34" s="990"/>
      <c r="CI34" s="991"/>
      <c r="CJ34" s="991"/>
      <c r="CK34" s="991"/>
      <c r="CL34" s="992"/>
      <c r="CM34" s="990"/>
      <c r="CN34" s="991"/>
      <c r="CO34" s="991"/>
      <c r="CP34" s="991"/>
      <c r="CQ34" s="992"/>
      <c r="CR34" s="990"/>
      <c r="CS34" s="991"/>
      <c r="CT34" s="991"/>
      <c r="CU34" s="991"/>
      <c r="CV34" s="992"/>
      <c r="CW34" s="990"/>
      <c r="CX34" s="991"/>
      <c r="CY34" s="991"/>
      <c r="CZ34" s="991"/>
      <c r="DA34" s="992"/>
      <c r="DB34" s="990"/>
      <c r="DC34" s="991"/>
      <c r="DD34" s="991"/>
      <c r="DE34" s="991"/>
      <c r="DF34" s="992"/>
      <c r="DG34" s="990"/>
      <c r="DH34" s="991"/>
      <c r="DI34" s="991"/>
      <c r="DJ34" s="991"/>
      <c r="DK34" s="992"/>
      <c r="DL34" s="990"/>
      <c r="DM34" s="991"/>
      <c r="DN34" s="991"/>
      <c r="DO34" s="991"/>
      <c r="DP34" s="992"/>
      <c r="DQ34" s="990"/>
      <c r="DR34" s="991"/>
      <c r="DS34" s="991"/>
      <c r="DT34" s="991"/>
      <c r="DU34" s="992"/>
      <c r="DV34" s="993"/>
      <c r="DW34" s="994"/>
      <c r="DX34" s="994"/>
      <c r="DY34" s="994"/>
      <c r="DZ34" s="995"/>
      <c r="EA34" s="230"/>
    </row>
    <row r="35" spans="1:131" ht="26.25" customHeight="1" x14ac:dyDescent="0.15">
      <c r="A35" s="242">
        <v>8</v>
      </c>
      <c r="B35" s="1031"/>
      <c r="C35" s="1032"/>
      <c r="D35" s="1032"/>
      <c r="E35" s="1032"/>
      <c r="F35" s="1032"/>
      <c r="G35" s="1032"/>
      <c r="H35" s="1032"/>
      <c r="I35" s="1032"/>
      <c r="J35" s="1032"/>
      <c r="K35" s="1032"/>
      <c r="L35" s="1032"/>
      <c r="M35" s="1032"/>
      <c r="N35" s="1032"/>
      <c r="O35" s="1032"/>
      <c r="P35" s="1033"/>
      <c r="Q35" s="1039"/>
      <c r="R35" s="1040"/>
      <c r="S35" s="1040"/>
      <c r="T35" s="1040"/>
      <c r="U35" s="1040"/>
      <c r="V35" s="1040"/>
      <c r="W35" s="1040"/>
      <c r="X35" s="1040"/>
      <c r="Y35" s="1040"/>
      <c r="Z35" s="1040"/>
      <c r="AA35" s="1040"/>
      <c r="AB35" s="1040"/>
      <c r="AC35" s="1040"/>
      <c r="AD35" s="1040"/>
      <c r="AE35" s="1041"/>
      <c r="AF35" s="1036"/>
      <c r="AG35" s="1037"/>
      <c r="AH35" s="1037"/>
      <c r="AI35" s="1037"/>
      <c r="AJ35" s="1038"/>
      <c r="AK35" s="981"/>
      <c r="AL35" s="971"/>
      <c r="AM35" s="971"/>
      <c r="AN35" s="971"/>
      <c r="AO35" s="971"/>
      <c r="AP35" s="971"/>
      <c r="AQ35" s="971"/>
      <c r="AR35" s="971"/>
      <c r="AS35" s="971"/>
      <c r="AT35" s="971"/>
      <c r="AU35" s="971"/>
      <c r="AV35" s="971"/>
      <c r="AW35" s="971"/>
      <c r="AX35" s="971"/>
      <c r="AY35" s="971"/>
      <c r="AZ35" s="1042"/>
      <c r="BA35" s="1042"/>
      <c r="BB35" s="1042"/>
      <c r="BC35" s="1042"/>
      <c r="BD35" s="1042"/>
      <c r="BE35" s="972"/>
      <c r="BF35" s="972"/>
      <c r="BG35" s="972"/>
      <c r="BH35" s="972"/>
      <c r="BI35" s="973"/>
      <c r="BJ35" s="232"/>
      <c r="BK35" s="232"/>
      <c r="BL35" s="232"/>
      <c r="BM35" s="232"/>
      <c r="BN35" s="232"/>
      <c r="BO35" s="241"/>
      <c r="BP35" s="241"/>
      <c r="BQ35" s="238">
        <v>29</v>
      </c>
      <c r="BR35" s="239"/>
      <c r="BS35" s="993"/>
      <c r="BT35" s="994"/>
      <c r="BU35" s="994"/>
      <c r="BV35" s="994"/>
      <c r="BW35" s="994"/>
      <c r="BX35" s="994"/>
      <c r="BY35" s="994"/>
      <c r="BZ35" s="994"/>
      <c r="CA35" s="994"/>
      <c r="CB35" s="994"/>
      <c r="CC35" s="994"/>
      <c r="CD35" s="994"/>
      <c r="CE35" s="994"/>
      <c r="CF35" s="994"/>
      <c r="CG35" s="1015"/>
      <c r="CH35" s="990"/>
      <c r="CI35" s="991"/>
      <c r="CJ35" s="991"/>
      <c r="CK35" s="991"/>
      <c r="CL35" s="992"/>
      <c r="CM35" s="990"/>
      <c r="CN35" s="991"/>
      <c r="CO35" s="991"/>
      <c r="CP35" s="991"/>
      <c r="CQ35" s="992"/>
      <c r="CR35" s="990"/>
      <c r="CS35" s="991"/>
      <c r="CT35" s="991"/>
      <c r="CU35" s="991"/>
      <c r="CV35" s="992"/>
      <c r="CW35" s="990"/>
      <c r="CX35" s="991"/>
      <c r="CY35" s="991"/>
      <c r="CZ35" s="991"/>
      <c r="DA35" s="992"/>
      <c r="DB35" s="990"/>
      <c r="DC35" s="991"/>
      <c r="DD35" s="991"/>
      <c r="DE35" s="991"/>
      <c r="DF35" s="992"/>
      <c r="DG35" s="990"/>
      <c r="DH35" s="991"/>
      <c r="DI35" s="991"/>
      <c r="DJ35" s="991"/>
      <c r="DK35" s="992"/>
      <c r="DL35" s="990"/>
      <c r="DM35" s="991"/>
      <c r="DN35" s="991"/>
      <c r="DO35" s="991"/>
      <c r="DP35" s="992"/>
      <c r="DQ35" s="990"/>
      <c r="DR35" s="991"/>
      <c r="DS35" s="991"/>
      <c r="DT35" s="991"/>
      <c r="DU35" s="992"/>
      <c r="DV35" s="993"/>
      <c r="DW35" s="994"/>
      <c r="DX35" s="994"/>
      <c r="DY35" s="994"/>
      <c r="DZ35" s="995"/>
      <c r="EA35" s="230"/>
    </row>
    <row r="36" spans="1:131" ht="26.25" customHeight="1" x14ac:dyDescent="0.15">
      <c r="A36" s="242">
        <v>9</v>
      </c>
      <c r="B36" s="1031"/>
      <c r="C36" s="1032"/>
      <c r="D36" s="1032"/>
      <c r="E36" s="1032"/>
      <c r="F36" s="1032"/>
      <c r="G36" s="1032"/>
      <c r="H36" s="1032"/>
      <c r="I36" s="1032"/>
      <c r="J36" s="1032"/>
      <c r="K36" s="1032"/>
      <c r="L36" s="1032"/>
      <c r="M36" s="1032"/>
      <c r="N36" s="1032"/>
      <c r="O36" s="1032"/>
      <c r="P36" s="1033"/>
      <c r="Q36" s="1039"/>
      <c r="R36" s="1040"/>
      <c r="S36" s="1040"/>
      <c r="T36" s="1040"/>
      <c r="U36" s="1040"/>
      <c r="V36" s="1040"/>
      <c r="W36" s="1040"/>
      <c r="X36" s="1040"/>
      <c r="Y36" s="1040"/>
      <c r="Z36" s="1040"/>
      <c r="AA36" s="1040"/>
      <c r="AB36" s="1040"/>
      <c r="AC36" s="1040"/>
      <c r="AD36" s="1040"/>
      <c r="AE36" s="1041"/>
      <c r="AF36" s="1036"/>
      <c r="AG36" s="1037"/>
      <c r="AH36" s="1037"/>
      <c r="AI36" s="1037"/>
      <c r="AJ36" s="1038"/>
      <c r="AK36" s="981"/>
      <c r="AL36" s="971"/>
      <c r="AM36" s="971"/>
      <c r="AN36" s="971"/>
      <c r="AO36" s="971"/>
      <c r="AP36" s="971"/>
      <c r="AQ36" s="971"/>
      <c r="AR36" s="971"/>
      <c r="AS36" s="971"/>
      <c r="AT36" s="971"/>
      <c r="AU36" s="971"/>
      <c r="AV36" s="971"/>
      <c r="AW36" s="971"/>
      <c r="AX36" s="971"/>
      <c r="AY36" s="971"/>
      <c r="AZ36" s="1042"/>
      <c r="BA36" s="1042"/>
      <c r="BB36" s="1042"/>
      <c r="BC36" s="1042"/>
      <c r="BD36" s="1042"/>
      <c r="BE36" s="972"/>
      <c r="BF36" s="972"/>
      <c r="BG36" s="972"/>
      <c r="BH36" s="972"/>
      <c r="BI36" s="973"/>
      <c r="BJ36" s="232"/>
      <c r="BK36" s="232"/>
      <c r="BL36" s="232"/>
      <c r="BM36" s="232"/>
      <c r="BN36" s="232"/>
      <c r="BO36" s="241"/>
      <c r="BP36" s="241"/>
      <c r="BQ36" s="238">
        <v>30</v>
      </c>
      <c r="BR36" s="239"/>
      <c r="BS36" s="993"/>
      <c r="BT36" s="994"/>
      <c r="BU36" s="994"/>
      <c r="BV36" s="994"/>
      <c r="BW36" s="994"/>
      <c r="BX36" s="994"/>
      <c r="BY36" s="994"/>
      <c r="BZ36" s="994"/>
      <c r="CA36" s="994"/>
      <c r="CB36" s="994"/>
      <c r="CC36" s="994"/>
      <c r="CD36" s="994"/>
      <c r="CE36" s="994"/>
      <c r="CF36" s="994"/>
      <c r="CG36" s="1015"/>
      <c r="CH36" s="990"/>
      <c r="CI36" s="991"/>
      <c r="CJ36" s="991"/>
      <c r="CK36" s="991"/>
      <c r="CL36" s="992"/>
      <c r="CM36" s="990"/>
      <c r="CN36" s="991"/>
      <c r="CO36" s="991"/>
      <c r="CP36" s="991"/>
      <c r="CQ36" s="992"/>
      <c r="CR36" s="990"/>
      <c r="CS36" s="991"/>
      <c r="CT36" s="991"/>
      <c r="CU36" s="991"/>
      <c r="CV36" s="992"/>
      <c r="CW36" s="990"/>
      <c r="CX36" s="991"/>
      <c r="CY36" s="991"/>
      <c r="CZ36" s="991"/>
      <c r="DA36" s="992"/>
      <c r="DB36" s="990"/>
      <c r="DC36" s="991"/>
      <c r="DD36" s="991"/>
      <c r="DE36" s="991"/>
      <c r="DF36" s="992"/>
      <c r="DG36" s="990"/>
      <c r="DH36" s="991"/>
      <c r="DI36" s="991"/>
      <c r="DJ36" s="991"/>
      <c r="DK36" s="992"/>
      <c r="DL36" s="990"/>
      <c r="DM36" s="991"/>
      <c r="DN36" s="991"/>
      <c r="DO36" s="991"/>
      <c r="DP36" s="992"/>
      <c r="DQ36" s="990"/>
      <c r="DR36" s="991"/>
      <c r="DS36" s="991"/>
      <c r="DT36" s="991"/>
      <c r="DU36" s="992"/>
      <c r="DV36" s="993"/>
      <c r="DW36" s="994"/>
      <c r="DX36" s="994"/>
      <c r="DY36" s="994"/>
      <c r="DZ36" s="995"/>
      <c r="EA36" s="230"/>
    </row>
    <row r="37" spans="1:131" ht="26.25" customHeight="1" x14ac:dyDescent="0.15">
      <c r="A37" s="242">
        <v>10</v>
      </c>
      <c r="B37" s="1031"/>
      <c r="C37" s="1032"/>
      <c r="D37" s="1032"/>
      <c r="E37" s="1032"/>
      <c r="F37" s="1032"/>
      <c r="G37" s="1032"/>
      <c r="H37" s="1032"/>
      <c r="I37" s="1032"/>
      <c r="J37" s="1032"/>
      <c r="K37" s="1032"/>
      <c r="L37" s="1032"/>
      <c r="M37" s="1032"/>
      <c r="N37" s="1032"/>
      <c r="O37" s="1032"/>
      <c r="P37" s="1033"/>
      <c r="Q37" s="1039"/>
      <c r="R37" s="1040"/>
      <c r="S37" s="1040"/>
      <c r="T37" s="1040"/>
      <c r="U37" s="1040"/>
      <c r="V37" s="1040"/>
      <c r="W37" s="1040"/>
      <c r="X37" s="1040"/>
      <c r="Y37" s="1040"/>
      <c r="Z37" s="1040"/>
      <c r="AA37" s="1040"/>
      <c r="AB37" s="1040"/>
      <c r="AC37" s="1040"/>
      <c r="AD37" s="1040"/>
      <c r="AE37" s="1041"/>
      <c r="AF37" s="1036"/>
      <c r="AG37" s="1037"/>
      <c r="AH37" s="1037"/>
      <c r="AI37" s="1037"/>
      <c r="AJ37" s="1038"/>
      <c r="AK37" s="981"/>
      <c r="AL37" s="971"/>
      <c r="AM37" s="971"/>
      <c r="AN37" s="971"/>
      <c r="AO37" s="971"/>
      <c r="AP37" s="971"/>
      <c r="AQ37" s="971"/>
      <c r="AR37" s="971"/>
      <c r="AS37" s="971"/>
      <c r="AT37" s="971"/>
      <c r="AU37" s="971"/>
      <c r="AV37" s="971"/>
      <c r="AW37" s="971"/>
      <c r="AX37" s="971"/>
      <c r="AY37" s="971"/>
      <c r="AZ37" s="1042"/>
      <c r="BA37" s="1042"/>
      <c r="BB37" s="1042"/>
      <c r="BC37" s="1042"/>
      <c r="BD37" s="1042"/>
      <c r="BE37" s="972"/>
      <c r="BF37" s="972"/>
      <c r="BG37" s="972"/>
      <c r="BH37" s="972"/>
      <c r="BI37" s="973"/>
      <c r="BJ37" s="232"/>
      <c r="BK37" s="232"/>
      <c r="BL37" s="232"/>
      <c r="BM37" s="232"/>
      <c r="BN37" s="232"/>
      <c r="BO37" s="241"/>
      <c r="BP37" s="241"/>
      <c r="BQ37" s="238">
        <v>31</v>
      </c>
      <c r="BR37" s="239"/>
      <c r="BS37" s="993"/>
      <c r="BT37" s="994"/>
      <c r="BU37" s="994"/>
      <c r="BV37" s="994"/>
      <c r="BW37" s="994"/>
      <c r="BX37" s="994"/>
      <c r="BY37" s="994"/>
      <c r="BZ37" s="994"/>
      <c r="CA37" s="994"/>
      <c r="CB37" s="994"/>
      <c r="CC37" s="994"/>
      <c r="CD37" s="994"/>
      <c r="CE37" s="994"/>
      <c r="CF37" s="994"/>
      <c r="CG37" s="1015"/>
      <c r="CH37" s="990"/>
      <c r="CI37" s="991"/>
      <c r="CJ37" s="991"/>
      <c r="CK37" s="991"/>
      <c r="CL37" s="992"/>
      <c r="CM37" s="990"/>
      <c r="CN37" s="991"/>
      <c r="CO37" s="991"/>
      <c r="CP37" s="991"/>
      <c r="CQ37" s="992"/>
      <c r="CR37" s="990"/>
      <c r="CS37" s="991"/>
      <c r="CT37" s="991"/>
      <c r="CU37" s="991"/>
      <c r="CV37" s="992"/>
      <c r="CW37" s="990"/>
      <c r="CX37" s="991"/>
      <c r="CY37" s="991"/>
      <c r="CZ37" s="991"/>
      <c r="DA37" s="992"/>
      <c r="DB37" s="990"/>
      <c r="DC37" s="991"/>
      <c r="DD37" s="991"/>
      <c r="DE37" s="991"/>
      <c r="DF37" s="992"/>
      <c r="DG37" s="990"/>
      <c r="DH37" s="991"/>
      <c r="DI37" s="991"/>
      <c r="DJ37" s="991"/>
      <c r="DK37" s="992"/>
      <c r="DL37" s="990"/>
      <c r="DM37" s="991"/>
      <c r="DN37" s="991"/>
      <c r="DO37" s="991"/>
      <c r="DP37" s="992"/>
      <c r="DQ37" s="990"/>
      <c r="DR37" s="991"/>
      <c r="DS37" s="991"/>
      <c r="DT37" s="991"/>
      <c r="DU37" s="992"/>
      <c r="DV37" s="993"/>
      <c r="DW37" s="994"/>
      <c r="DX37" s="994"/>
      <c r="DY37" s="994"/>
      <c r="DZ37" s="995"/>
      <c r="EA37" s="230"/>
    </row>
    <row r="38" spans="1:131" ht="26.25" customHeight="1" x14ac:dyDescent="0.15">
      <c r="A38" s="242">
        <v>11</v>
      </c>
      <c r="B38" s="1031"/>
      <c r="C38" s="1032"/>
      <c r="D38" s="1032"/>
      <c r="E38" s="1032"/>
      <c r="F38" s="1032"/>
      <c r="G38" s="1032"/>
      <c r="H38" s="1032"/>
      <c r="I38" s="1032"/>
      <c r="J38" s="1032"/>
      <c r="K38" s="1032"/>
      <c r="L38" s="1032"/>
      <c r="M38" s="1032"/>
      <c r="N38" s="1032"/>
      <c r="O38" s="1032"/>
      <c r="P38" s="1033"/>
      <c r="Q38" s="1039"/>
      <c r="R38" s="1040"/>
      <c r="S38" s="1040"/>
      <c r="T38" s="1040"/>
      <c r="U38" s="1040"/>
      <c r="V38" s="1040"/>
      <c r="W38" s="1040"/>
      <c r="X38" s="1040"/>
      <c r="Y38" s="1040"/>
      <c r="Z38" s="1040"/>
      <c r="AA38" s="1040"/>
      <c r="AB38" s="1040"/>
      <c r="AC38" s="1040"/>
      <c r="AD38" s="1040"/>
      <c r="AE38" s="1041"/>
      <c r="AF38" s="1036"/>
      <c r="AG38" s="1037"/>
      <c r="AH38" s="1037"/>
      <c r="AI38" s="1037"/>
      <c r="AJ38" s="1038"/>
      <c r="AK38" s="981"/>
      <c r="AL38" s="971"/>
      <c r="AM38" s="971"/>
      <c r="AN38" s="971"/>
      <c r="AO38" s="971"/>
      <c r="AP38" s="971"/>
      <c r="AQ38" s="971"/>
      <c r="AR38" s="971"/>
      <c r="AS38" s="971"/>
      <c r="AT38" s="971"/>
      <c r="AU38" s="971"/>
      <c r="AV38" s="971"/>
      <c r="AW38" s="971"/>
      <c r="AX38" s="971"/>
      <c r="AY38" s="971"/>
      <c r="AZ38" s="1042"/>
      <c r="BA38" s="1042"/>
      <c r="BB38" s="1042"/>
      <c r="BC38" s="1042"/>
      <c r="BD38" s="1042"/>
      <c r="BE38" s="972"/>
      <c r="BF38" s="972"/>
      <c r="BG38" s="972"/>
      <c r="BH38" s="972"/>
      <c r="BI38" s="973"/>
      <c r="BJ38" s="232"/>
      <c r="BK38" s="232"/>
      <c r="BL38" s="232"/>
      <c r="BM38" s="232"/>
      <c r="BN38" s="232"/>
      <c r="BO38" s="241"/>
      <c r="BP38" s="241"/>
      <c r="BQ38" s="238">
        <v>32</v>
      </c>
      <c r="BR38" s="239"/>
      <c r="BS38" s="993"/>
      <c r="BT38" s="994"/>
      <c r="BU38" s="994"/>
      <c r="BV38" s="994"/>
      <c r="BW38" s="994"/>
      <c r="BX38" s="994"/>
      <c r="BY38" s="994"/>
      <c r="BZ38" s="994"/>
      <c r="CA38" s="994"/>
      <c r="CB38" s="994"/>
      <c r="CC38" s="994"/>
      <c r="CD38" s="994"/>
      <c r="CE38" s="994"/>
      <c r="CF38" s="994"/>
      <c r="CG38" s="1015"/>
      <c r="CH38" s="990"/>
      <c r="CI38" s="991"/>
      <c r="CJ38" s="991"/>
      <c r="CK38" s="991"/>
      <c r="CL38" s="992"/>
      <c r="CM38" s="990"/>
      <c r="CN38" s="991"/>
      <c r="CO38" s="991"/>
      <c r="CP38" s="991"/>
      <c r="CQ38" s="992"/>
      <c r="CR38" s="990"/>
      <c r="CS38" s="991"/>
      <c r="CT38" s="991"/>
      <c r="CU38" s="991"/>
      <c r="CV38" s="992"/>
      <c r="CW38" s="990"/>
      <c r="CX38" s="991"/>
      <c r="CY38" s="991"/>
      <c r="CZ38" s="991"/>
      <c r="DA38" s="992"/>
      <c r="DB38" s="990"/>
      <c r="DC38" s="991"/>
      <c r="DD38" s="991"/>
      <c r="DE38" s="991"/>
      <c r="DF38" s="992"/>
      <c r="DG38" s="990"/>
      <c r="DH38" s="991"/>
      <c r="DI38" s="991"/>
      <c r="DJ38" s="991"/>
      <c r="DK38" s="992"/>
      <c r="DL38" s="990"/>
      <c r="DM38" s="991"/>
      <c r="DN38" s="991"/>
      <c r="DO38" s="991"/>
      <c r="DP38" s="992"/>
      <c r="DQ38" s="990"/>
      <c r="DR38" s="991"/>
      <c r="DS38" s="991"/>
      <c r="DT38" s="991"/>
      <c r="DU38" s="992"/>
      <c r="DV38" s="993"/>
      <c r="DW38" s="994"/>
      <c r="DX38" s="994"/>
      <c r="DY38" s="994"/>
      <c r="DZ38" s="995"/>
      <c r="EA38" s="230"/>
    </row>
    <row r="39" spans="1:131" ht="26.25" customHeight="1" x14ac:dyDescent="0.15">
      <c r="A39" s="242">
        <v>12</v>
      </c>
      <c r="B39" s="1031"/>
      <c r="C39" s="1032"/>
      <c r="D39" s="1032"/>
      <c r="E39" s="1032"/>
      <c r="F39" s="1032"/>
      <c r="G39" s="1032"/>
      <c r="H39" s="1032"/>
      <c r="I39" s="1032"/>
      <c r="J39" s="1032"/>
      <c r="K39" s="1032"/>
      <c r="L39" s="1032"/>
      <c r="M39" s="1032"/>
      <c r="N39" s="1032"/>
      <c r="O39" s="1032"/>
      <c r="P39" s="1033"/>
      <c r="Q39" s="1039"/>
      <c r="R39" s="1040"/>
      <c r="S39" s="1040"/>
      <c r="T39" s="1040"/>
      <c r="U39" s="1040"/>
      <c r="V39" s="1040"/>
      <c r="W39" s="1040"/>
      <c r="X39" s="1040"/>
      <c r="Y39" s="1040"/>
      <c r="Z39" s="1040"/>
      <c r="AA39" s="1040"/>
      <c r="AB39" s="1040"/>
      <c r="AC39" s="1040"/>
      <c r="AD39" s="1040"/>
      <c r="AE39" s="1041"/>
      <c r="AF39" s="1036"/>
      <c r="AG39" s="1037"/>
      <c r="AH39" s="1037"/>
      <c r="AI39" s="1037"/>
      <c r="AJ39" s="1038"/>
      <c r="AK39" s="981"/>
      <c r="AL39" s="971"/>
      <c r="AM39" s="971"/>
      <c r="AN39" s="971"/>
      <c r="AO39" s="971"/>
      <c r="AP39" s="971"/>
      <c r="AQ39" s="971"/>
      <c r="AR39" s="971"/>
      <c r="AS39" s="971"/>
      <c r="AT39" s="971"/>
      <c r="AU39" s="971"/>
      <c r="AV39" s="971"/>
      <c r="AW39" s="971"/>
      <c r="AX39" s="971"/>
      <c r="AY39" s="971"/>
      <c r="AZ39" s="1042"/>
      <c r="BA39" s="1042"/>
      <c r="BB39" s="1042"/>
      <c r="BC39" s="1042"/>
      <c r="BD39" s="1042"/>
      <c r="BE39" s="972"/>
      <c r="BF39" s="972"/>
      <c r="BG39" s="972"/>
      <c r="BH39" s="972"/>
      <c r="BI39" s="973"/>
      <c r="BJ39" s="232"/>
      <c r="BK39" s="232"/>
      <c r="BL39" s="232"/>
      <c r="BM39" s="232"/>
      <c r="BN39" s="232"/>
      <c r="BO39" s="241"/>
      <c r="BP39" s="241"/>
      <c r="BQ39" s="238">
        <v>33</v>
      </c>
      <c r="BR39" s="239"/>
      <c r="BS39" s="993"/>
      <c r="BT39" s="994"/>
      <c r="BU39" s="994"/>
      <c r="BV39" s="994"/>
      <c r="BW39" s="994"/>
      <c r="BX39" s="994"/>
      <c r="BY39" s="994"/>
      <c r="BZ39" s="994"/>
      <c r="CA39" s="994"/>
      <c r="CB39" s="994"/>
      <c r="CC39" s="994"/>
      <c r="CD39" s="994"/>
      <c r="CE39" s="994"/>
      <c r="CF39" s="994"/>
      <c r="CG39" s="1015"/>
      <c r="CH39" s="990"/>
      <c r="CI39" s="991"/>
      <c r="CJ39" s="991"/>
      <c r="CK39" s="991"/>
      <c r="CL39" s="992"/>
      <c r="CM39" s="990"/>
      <c r="CN39" s="991"/>
      <c r="CO39" s="991"/>
      <c r="CP39" s="991"/>
      <c r="CQ39" s="992"/>
      <c r="CR39" s="990"/>
      <c r="CS39" s="991"/>
      <c r="CT39" s="991"/>
      <c r="CU39" s="991"/>
      <c r="CV39" s="992"/>
      <c r="CW39" s="990"/>
      <c r="CX39" s="991"/>
      <c r="CY39" s="991"/>
      <c r="CZ39" s="991"/>
      <c r="DA39" s="992"/>
      <c r="DB39" s="990"/>
      <c r="DC39" s="991"/>
      <c r="DD39" s="991"/>
      <c r="DE39" s="991"/>
      <c r="DF39" s="992"/>
      <c r="DG39" s="990"/>
      <c r="DH39" s="991"/>
      <c r="DI39" s="991"/>
      <c r="DJ39" s="991"/>
      <c r="DK39" s="992"/>
      <c r="DL39" s="990"/>
      <c r="DM39" s="991"/>
      <c r="DN39" s="991"/>
      <c r="DO39" s="991"/>
      <c r="DP39" s="992"/>
      <c r="DQ39" s="990"/>
      <c r="DR39" s="991"/>
      <c r="DS39" s="991"/>
      <c r="DT39" s="991"/>
      <c r="DU39" s="992"/>
      <c r="DV39" s="993"/>
      <c r="DW39" s="994"/>
      <c r="DX39" s="994"/>
      <c r="DY39" s="994"/>
      <c r="DZ39" s="995"/>
      <c r="EA39" s="230"/>
    </row>
    <row r="40" spans="1:131" ht="26.25" customHeight="1" x14ac:dyDescent="0.15">
      <c r="A40" s="238">
        <v>13</v>
      </c>
      <c r="B40" s="1031"/>
      <c r="C40" s="1032"/>
      <c r="D40" s="1032"/>
      <c r="E40" s="1032"/>
      <c r="F40" s="1032"/>
      <c r="G40" s="1032"/>
      <c r="H40" s="1032"/>
      <c r="I40" s="1032"/>
      <c r="J40" s="1032"/>
      <c r="K40" s="1032"/>
      <c r="L40" s="1032"/>
      <c r="M40" s="1032"/>
      <c r="N40" s="1032"/>
      <c r="O40" s="1032"/>
      <c r="P40" s="1033"/>
      <c r="Q40" s="1039"/>
      <c r="R40" s="1040"/>
      <c r="S40" s="1040"/>
      <c r="T40" s="1040"/>
      <c r="U40" s="1040"/>
      <c r="V40" s="1040"/>
      <c r="W40" s="1040"/>
      <c r="X40" s="1040"/>
      <c r="Y40" s="1040"/>
      <c r="Z40" s="1040"/>
      <c r="AA40" s="1040"/>
      <c r="AB40" s="1040"/>
      <c r="AC40" s="1040"/>
      <c r="AD40" s="1040"/>
      <c r="AE40" s="1041"/>
      <c r="AF40" s="1036"/>
      <c r="AG40" s="1037"/>
      <c r="AH40" s="1037"/>
      <c r="AI40" s="1037"/>
      <c r="AJ40" s="1038"/>
      <c r="AK40" s="981"/>
      <c r="AL40" s="971"/>
      <c r="AM40" s="971"/>
      <c r="AN40" s="971"/>
      <c r="AO40" s="971"/>
      <c r="AP40" s="971"/>
      <c r="AQ40" s="971"/>
      <c r="AR40" s="971"/>
      <c r="AS40" s="971"/>
      <c r="AT40" s="971"/>
      <c r="AU40" s="971"/>
      <c r="AV40" s="971"/>
      <c r="AW40" s="971"/>
      <c r="AX40" s="971"/>
      <c r="AY40" s="971"/>
      <c r="AZ40" s="1042"/>
      <c r="BA40" s="1042"/>
      <c r="BB40" s="1042"/>
      <c r="BC40" s="1042"/>
      <c r="BD40" s="1042"/>
      <c r="BE40" s="972"/>
      <c r="BF40" s="972"/>
      <c r="BG40" s="972"/>
      <c r="BH40" s="972"/>
      <c r="BI40" s="973"/>
      <c r="BJ40" s="232"/>
      <c r="BK40" s="232"/>
      <c r="BL40" s="232"/>
      <c r="BM40" s="232"/>
      <c r="BN40" s="232"/>
      <c r="BO40" s="241"/>
      <c r="BP40" s="241"/>
      <c r="BQ40" s="238">
        <v>34</v>
      </c>
      <c r="BR40" s="239"/>
      <c r="BS40" s="993"/>
      <c r="BT40" s="994"/>
      <c r="BU40" s="994"/>
      <c r="BV40" s="994"/>
      <c r="BW40" s="994"/>
      <c r="BX40" s="994"/>
      <c r="BY40" s="994"/>
      <c r="BZ40" s="994"/>
      <c r="CA40" s="994"/>
      <c r="CB40" s="994"/>
      <c r="CC40" s="994"/>
      <c r="CD40" s="994"/>
      <c r="CE40" s="994"/>
      <c r="CF40" s="994"/>
      <c r="CG40" s="1015"/>
      <c r="CH40" s="990"/>
      <c r="CI40" s="991"/>
      <c r="CJ40" s="991"/>
      <c r="CK40" s="991"/>
      <c r="CL40" s="992"/>
      <c r="CM40" s="990"/>
      <c r="CN40" s="991"/>
      <c r="CO40" s="991"/>
      <c r="CP40" s="991"/>
      <c r="CQ40" s="992"/>
      <c r="CR40" s="990"/>
      <c r="CS40" s="991"/>
      <c r="CT40" s="991"/>
      <c r="CU40" s="991"/>
      <c r="CV40" s="992"/>
      <c r="CW40" s="990"/>
      <c r="CX40" s="991"/>
      <c r="CY40" s="991"/>
      <c r="CZ40" s="991"/>
      <c r="DA40" s="992"/>
      <c r="DB40" s="990"/>
      <c r="DC40" s="991"/>
      <c r="DD40" s="991"/>
      <c r="DE40" s="991"/>
      <c r="DF40" s="992"/>
      <c r="DG40" s="990"/>
      <c r="DH40" s="991"/>
      <c r="DI40" s="991"/>
      <c r="DJ40" s="991"/>
      <c r="DK40" s="992"/>
      <c r="DL40" s="990"/>
      <c r="DM40" s="991"/>
      <c r="DN40" s="991"/>
      <c r="DO40" s="991"/>
      <c r="DP40" s="992"/>
      <c r="DQ40" s="990"/>
      <c r="DR40" s="991"/>
      <c r="DS40" s="991"/>
      <c r="DT40" s="991"/>
      <c r="DU40" s="992"/>
      <c r="DV40" s="993"/>
      <c r="DW40" s="994"/>
      <c r="DX40" s="994"/>
      <c r="DY40" s="994"/>
      <c r="DZ40" s="995"/>
      <c r="EA40" s="230"/>
    </row>
    <row r="41" spans="1:131" ht="26.25" customHeight="1" x14ac:dyDescent="0.15">
      <c r="A41" s="238">
        <v>14</v>
      </c>
      <c r="B41" s="1031"/>
      <c r="C41" s="1032"/>
      <c r="D41" s="1032"/>
      <c r="E41" s="1032"/>
      <c r="F41" s="1032"/>
      <c r="G41" s="1032"/>
      <c r="H41" s="1032"/>
      <c r="I41" s="1032"/>
      <c r="J41" s="1032"/>
      <c r="K41" s="1032"/>
      <c r="L41" s="1032"/>
      <c r="M41" s="1032"/>
      <c r="N41" s="1032"/>
      <c r="O41" s="1032"/>
      <c r="P41" s="1033"/>
      <c r="Q41" s="1039"/>
      <c r="R41" s="1040"/>
      <c r="S41" s="1040"/>
      <c r="T41" s="1040"/>
      <c r="U41" s="1040"/>
      <c r="V41" s="1040"/>
      <c r="W41" s="1040"/>
      <c r="X41" s="1040"/>
      <c r="Y41" s="1040"/>
      <c r="Z41" s="1040"/>
      <c r="AA41" s="1040"/>
      <c r="AB41" s="1040"/>
      <c r="AC41" s="1040"/>
      <c r="AD41" s="1040"/>
      <c r="AE41" s="1041"/>
      <c r="AF41" s="1036"/>
      <c r="AG41" s="1037"/>
      <c r="AH41" s="1037"/>
      <c r="AI41" s="1037"/>
      <c r="AJ41" s="1038"/>
      <c r="AK41" s="981"/>
      <c r="AL41" s="971"/>
      <c r="AM41" s="971"/>
      <c r="AN41" s="971"/>
      <c r="AO41" s="971"/>
      <c r="AP41" s="971"/>
      <c r="AQ41" s="971"/>
      <c r="AR41" s="971"/>
      <c r="AS41" s="971"/>
      <c r="AT41" s="971"/>
      <c r="AU41" s="971"/>
      <c r="AV41" s="971"/>
      <c r="AW41" s="971"/>
      <c r="AX41" s="971"/>
      <c r="AY41" s="971"/>
      <c r="AZ41" s="1042"/>
      <c r="BA41" s="1042"/>
      <c r="BB41" s="1042"/>
      <c r="BC41" s="1042"/>
      <c r="BD41" s="1042"/>
      <c r="BE41" s="972"/>
      <c r="BF41" s="972"/>
      <c r="BG41" s="972"/>
      <c r="BH41" s="972"/>
      <c r="BI41" s="973"/>
      <c r="BJ41" s="232"/>
      <c r="BK41" s="232"/>
      <c r="BL41" s="232"/>
      <c r="BM41" s="232"/>
      <c r="BN41" s="232"/>
      <c r="BO41" s="241"/>
      <c r="BP41" s="241"/>
      <c r="BQ41" s="238">
        <v>35</v>
      </c>
      <c r="BR41" s="239"/>
      <c r="BS41" s="993"/>
      <c r="BT41" s="994"/>
      <c r="BU41" s="994"/>
      <c r="BV41" s="994"/>
      <c r="BW41" s="994"/>
      <c r="BX41" s="994"/>
      <c r="BY41" s="994"/>
      <c r="BZ41" s="994"/>
      <c r="CA41" s="994"/>
      <c r="CB41" s="994"/>
      <c r="CC41" s="994"/>
      <c r="CD41" s="994"/>
      <c r="CE41" s="994"/>
      <c r="CF41" s="994"/>
      <c r="CG41" s="1015"/>
      <c r="CH41" s="990"/>
      <c r="CI41" s="991"/>
      <c r="CJ41" s="991"/>
      <c r="CK41" s="991"/>
      <c r="CL41" s="992"/>
      <c r="CM41" s="990"/>
      <c r="CN41" s="991"/>
      <c r="CO41" s="991"/>
      <c r="CP41" s="991"/>
      <c r="CQ41" s="992"/>
      <c r="CR41" s="990"/>
      <c r="CS41" s="991"/>
      <c r="CT41" s="991"/>
      <c r="CU41" s="991"/>
      <c r="CV41" s="992"/>
      <c r="CW41" s="990"/>
      <c r="CX41" s="991"/>
      <c r="CY41" s="991"/>
      <c r="CZ41" s="991"/>
      <c r="DA41" s="992"/>
      <c r="DB41" s="990"/>
      <c r="DC41" s="991"/>
      <c r="DD41" s="991"/>
      <c r="DE41" s="991"/>
      <c r="DF41" s="992"/>
      <c r="DG41" s="990"/>
      <c r="DH41" s="991"/>
      <c r="DI41" s="991"/>
      <c r="DJ41" s="991"/>
      <c r="DK41" s="992"/>
      <c r="DL41" s="990"/>
      <c r="DM41" s="991"/>
      <c r="DN41" s="991"/>
      <c r="DO41" s="991"/>
      <c r="DP41" s="992"/>
      <c r="DQ41" s="990"/>
      <c r="DR41" s="991"/>
      <c r="DS41" s="991"/>
      <c r="DT41" s="991"/>
      <c r="DU41" s="992"/>
      <c r="DV41" s="993"/>
      <c r="DW41" s="994"/>
      <c r="DX41" s="994"/>
      <c r="DY41" s="994"/>
      <c r="DZ41" s="995"/>
      <c r="EA41" s="230"/>
    </row>
    <row r="42" spans="1:131" ht="26.25" customHeight="1" x14ac:dyDescent="0.15">
      <c r="A42" s="238">
        <v>15</v>
      </c>
      <c r="B42" s="1031"/>
      <c r="C42" s="1032"/>
      <c r="D42" s="1032"/>
      <c r="E42" s="1032"/>
      <c r="F42" s="1032"/>
      <c r="G42" s="1032"/>
      <c r="H42" s="1032"/>
      <c r="I42" s="1032"/>
      <c r="J42" s="1032"/>
      <c r="K42" s="1032"/>
      <c r="L42" s="1032"/>
      <c r="M42" s="1032"/>
      <c r="N42" s="1032"/>
      <c r="O42" s="1032"/>
      <c r="P42" s="1033"/>
      <c r="Q42" s="1039"/>
      <c r="R42" s="1040"/>
      <c r="S42" s="1040"/>
      <c r="T42" s="1040"/>
      <c r="U42" s="1040"/>
      <c r="V42" s="1040"/>
      <c r="W42" s="1040"/>
      <c r="X42" s="1040"/>
      <c r="Y42" s="1040"/>
      <c r="Z42" s="1040"/>
      <c r="AA42" s="1040"/>
      <c r="AB42" s="1040"/>
      <c r="AC42" s="1040"/>
      <c r="AD42" s="1040"/>
      <c r="AE42" s="1041"/>
      <c r="AF42" s="1036"/>
      <c r="AG42" s="1037"/>
      <c r="AH42" s="1037"/>
      <c r="AI42" s="1037"/>
      <c r="AJ42" s="1038"/>
      <c r="AK42" s="981"/>
      <c r="AL42" s="971"/>
      <c r="AM42" s="971"/>
      <c r="AN42" s="971"/>
      <c r="AO42" s="971"/>
      <c r="AP42" s="971"/>
      <c r="AQ42" s="971"/>
      <c r="AR42" s="971"/>
      <c r="AS42" s="971"/>
      <c r="AT42" s="971"/>
      <c r="AU42" s="971"/>
      <c r="AV42" s="971"/>
      <c r="AW42" s="971"/>
      <c r="AX42" s="971"/>
      <c r="AY42" s="971"/>
      <c r="AZ42" s="1042"/>
      <c r="BA42" s="1042"/>
      <c r="BB42" s="1042"/>
      <c r="BC42" s="1042"/>
      <c r="BD42" s="1042"/>
      <c r="BE42" s="972"/>
      <c r="BF42" s="972"/>
      <c r="BG42" s="972"/>
      <c r="BH42" s="972"/>
      <c r="BI42" s="973"/>
      <c r="BJ42" s="232"/>
      <c r="BK42" s="232"/>
      <c r="BL42" s="232"/>
      <c r="BM42" s="232"/>
      <c r="BN42" s="232"/>
      <c r="BO42" s="241"/>
      <c r="BP42" s="241"/>
      <c r="BQ42" s="238">
        <v>36</v>
      </c>
      <c r="BR42" s="239"/>
      <c r="BS42" s="993"/>
      <c r="BT42" s="994"/>
      <c r="BU42" s="994"/>
      <c r="BV42" s="994"/>
      <c r="BW42" s="994"/>
      <c r="BX42" s="994"/>
      <c r="BY42" s="994"/>
      <c r="BZ42" s="994"/>
      <c r="CA42" s="994"/>
      <c r="CB42" s="994"/>
      <c r="CC42" s="994"/>
      <c r="CD42" s="994"/>
      <c r="CE42" s="994"/>
      <c r="CF42" s="994"/>
      <c r="CG42" s="1015"/>
      <c r="CH42" s="990"/>
      <c r="CI42" s="991"/>
      <c r="CJ42" s="991"/>
      <c r="CK42" s="991"/>
      <c r="CL42" s="992"/>
      <c r="CM42" s="990"/>
      <c r="CN42" s="991"/>
      <c r="CO42" s="991"/>
      <c r="CP42" s="991"/>
      <c r="CQ42" s="992"/>
      <c r="CR42" s="990"/>
      <c r="CS42" s="991"/>
      <c r="CT42" s="991"/>
      <c r="CU42" s="991"/>
      <c r="CV42" s="992"/>
      <c r="CW42" s="990"/>
      <c r="CX42" s="991"/>
      <c r="CY42" s="991"/>
      <c r="CZ42" s="991"/>
      <c r="DA42" s="992"/>
      <c r="DB42" s="990"/>
      <c r="DC42" s="991"/>
      <c r="DD42" s="991"/>
      <c r="DE42" s="991"/>
      <c r="DF42" s="992"/>
      <c r="DG42" s="990"/>
      <c r="DH42" s="991"/>
      <c r="DI42" s="991"/>
      <c r="DJ42" s="991"/>
      <c r="DK42" s="992"/>
      <c r="DL42" s="990"/>
      <c r="DM42" s="991"/>
      <c r="DN42" s="991"/>
      <c r="DO42" s="991"/>
      <c r="DP42" s="992"/>
      <c r="DQ42" s="990"/>
      <c r="DR42" s="991"/>
      <c r="DS42" s="991"/>
      <c r="DT42" s="991"/>
      <c r="DU42" s="992"/>
      <c r="DV42" s="993"/>
      <c r="DW42" s="994"/>
      <c r="DX42" s="994"/>
      <c r="DY42" s="994"/>
      <c r="DZ42" s="995"/>
      <c r="EA42" s="230"/>
    </row>
    <row r="43" spans="1:131" ht="26.25" customHeight="1" x14ac:dyDescent="0.15">
      <c r="A43" s="238">
        <v>16</v>
      </c>
      <c r="B43" s="1031"/>
      <c r="C43" s="1032"/>
      <c r="D43" s="1032"/>
      <c r="E43" s="1032"/>
      <c r="F43" s="1032"/>
      <c r="G43" s="1032"/>
      <c r="H43" s="1032"/>
      <c r="I43" s="1032"/>
      <c r="J43" s="1032"/>
      <c r="K43" s="1032"/>
      <c r="L43" s="1032"/>
      <c r="M43" s="1032"/>
      <c r="N43" s="1032"/>
      <c r="O43" s="1032"/>
      <c r="P43" s="1033"/>
      <c r="Q43" s="1039"/>
      <c r="R43" s="1040"/>
      <c r="S43" s="1040"/>
      <c r="T43" s="1040"/>
      <c r="U43" s="1040"/>
      <c r="V43" s="1040"/>
      <c r="W43" s="1040"/>
      <c r="X43" s="1040"/>
      <c r="Y43" s="1040"/>
      <c r="Z43" s="1040"/>
      <c r="AA43" s="1040"/>
      <c r="AB43" s="1040"/>
      <c r="AC43" s="1040"/>
      <c r="AD43" s="1040"/>
      <c r="AE43" s="1041"/>
      <c r="AF43" s="1036"/>
      <c r="AG43" s="1037"/>
      <c r="AH43" s="1037"/>
      <c r="AI43" s="1037"/>
      <c r="AJ43" s="1038"/>
      <c r="AK43" s="981"/>
      <c r="AL43" s="971"/>
      <c r="AM43" s="971"/>
      <c r="AN43" s="971"/>
      <c r="AO43" s="971"/>
      <c r="AP43" s="971"/>
      <c r="AQ43" s="971"/>
      <c r="AR43" s="971"/>
      <c r="AS43" s="971"/>
      <c r="AT43" s="971"/>
      <c r="AU43" s="971"/>
      <c r="AV43" s="971"/>
      <c r="AW43" s="971"/>
      <c r="AX43" s="971"/>
      <c r="AY43" s="971"/>
      <c r="AZ43" s="1042"/>
      <c r="BA43" s="1042"/>
      <c r="BB43" s="1042"/>
      <c r="BC43" s="1042"/>
      <c r="BD43" s="1042"/>
      <c r="BE43" s="972"/>
      <c r="BF43" s="972"/>
      <c r="BG43" s="972"/>
      <c r="BH43" s="972"/>
      <c r="BI43" s="973"/>
      <c r="BJ43" s="232"/>
      <c r="BK43" s="232"/>
      <c r="BL43" s="232"/>
      <c r="BM43" s="232"/>
      <c r="BN43" s="232"/>
      <c r="BO43" s="241"/>
      <c r="BP43" s="241"/>
      <c r="BQ43" s="238">
        <v>37</v>
      </c>
      <c r="BR43" s="239"/>
      <c r="BS43" s="993"/>
      <c r="BT43" s="994"/>
      <c r="BU43" s="994"/>
      <c r="BV43" s="994"/>
      <c r="BW43" s="994"/>
      <c r="BX43" s="994"/>
      <c r="BY43" s="994"/>
      <c r="BZ43" s="994"/>
      <c r="CA43" s="994"/>
      <c r="CB43" s="994"/>
      <c r="CC43" s="994"/>
      <c r="CD43" s="994"/>
      <c r="CE43" s="994"/>
      <c r="CF43" s="994"/>
      <c r="CG43" s="1015"/>
      <c r="CH43" s="990"/>
      <c r="CI43" s="991"/>
      <c r="CJ43" s="991"/>
      <c r="CK43" s="991"/>
      <c r="CL43" s="992"/>
      <c r="CM43" s="990"/>
      <c r="CN43" s="991"/>
      <c r="CO43" s="991"/>
      <c r="CP43" s="991"/>
      <c r="CQ43" s="992"/>
      <c r="CR43" s="990"/>
      <c r="CS43" s="991"/>
      <c r="CT43" s="991"/>
      <c r="CU43" s="991"/>
      <c r="CV43" s="992"/>
      <c r="CW43" s="990"/>
      <c r="CX43" s="991"/>
      <c r="CY43" s="991"/>
      <c r="CZ43" s="991"/>
      <c r="DA43" s="992"/>
      <c r="DB43" s="990"/>
      <c r="DC43" s="991"/>
      <c r="DD43" s="991"/>
      <c r="DE43" s="991"/>
      <c r="DF43" s="992"/>
      <c r="DG43" s="990"/>
      <c r="DH43" s="991"/>
      <c r="DI43" s="991"/>
      <c r="DJ43" s="991"/>
      <c r="DK43" s="992"/>
      <c r="DL43" s="990"/>
      <c r="DM43" s="991"/>
      <c r="DN43" s="991"/>
      <c r="DO43" s="991"/>
      <c r="DP43" s="992"/>
      <c r="DQ43" s="990"/>
      <c r="DR43" s="991"/>
      <c r="DS43" s="991"/>
      <c r="DT43" s="991"/>
      <c r="DU43" s="992"/>
      <c r="DV43" s="993"/>
      <c r="DW43" s="994"/>
      <c r="DX43" s="994"/>
      <c r="DY43" s="994"/>
      <c r="DZ43" s="995"/>
      <c r="EA43" s="230"/>
    </row>
    <row r="44" spans="1:131" ht="26.25" customHeight="1" x14ac:dyDescent="0.15">
      <c r="A44" s="238">
        <v>17</v>
      </c>
      <c r="B44" s="1031"/>
      <c r="C44" s="1032"/>
      <c r="D44" s="1032"/>
      <c r="E44" s="1032"/>
      <c r="F44" s="1032"/>
      <c r="G44" s="1032"/>
      <c r="H44" s="1032"/>
      <c r="I44" s="1032"/>
      <c r="J44" s="1032"/>
      <c r="K44" s="1032"/>
      <c r="L44" s="1032"/>
      <c r="M44" s="1032"/>
      <c r="N44" s="1032"/>
      <c r="O44" s="1032"/>
      <c r="P44" s="1033"/>
      <c r="Q44" s="1039"/>
      <c r="R44" s="1040"/>
      <c r="S44" s="1040"/>
      <c r="T44" s="1040"/>
      <c r="U44" s="1040"/>
      <c r="V44" s="1040"/>
      <c r="W44" s="1040"/>
      <c r="X44" s="1040"/>
      <c r="Y44" s="1040"/>
      <c r="Z44" s="1040"/>
      <c r="AA44" s="1040"/>
      <c r="AB44" s="1040"/>
      <c r="AC44" s="1040"/>
      <c r="AD44" s="1040"/>
      <c r="AE44" s="1041"/>
      <c r="AF44" s="1036"/>
      <c r="AG44" s="1037"/>
      <c r="AH44" s="1037"/>
      <c r="AI44" s="1037"/>
      <c r="AJ44" s="1038"/>
      <c r="AK44" s="981"/>
      <c r="AL44" s="971"/>
      <c r="AM44" s="971"/>
      <c r="AN44" s="971"/>
      <c r="AO44" s="971"/>
      <c r="AP44" s="971"/>
      <c r="AQ44" s="971"/>
      <c r="AR44" s="971"/>
      <c r="AS44" s="971"/>
      <c r="AT44" s="971"/>
      <c r="AU44" s="971"/>
      <c r="AV44" s="971"/>
      <c r="AW44" s="971"/>
      <c r="AX44" s="971"/>
      <c r="AY44" s="971"/>
      <c r="AZ44" s="1042"/>
      <c r="BA44" s="1042"/>
      <c r="BB44" s="1042"/>
      <c r="BC44" s="1042"/>
      <c r="BD44" s="1042"/>
      <c r="BE44" s="972"/>
      <c r="BF44" s="972"/>
      <c r="BG44" s="972"/>
      <c r="BH44" s="972"/>
      <c r="BI44" s="973"/>
      <c r="BJ44" s="232"/>
      <c r="BK44" s="232"/>
      <c r="BL44" s="232"/>
      <c r="BM44" s="232"/>
      <c r="BN44" s="232"/>
      <c r="BO44" s="241"/>
      <c r="BP44" s="241"/>
      <c r="BQ44" s="238">
        <v>38</v>
      </c>
      <c r="BR44" s="239"/>
      <c r="BS44" s="993"/>
      <c r="BT44" s="994"/>
      <c r="BU44" s="994"/>
      <c r="BV44" s="994"/>
      <c r="BW44" s="994"/>
      <c r="BX44" s="994"/>
      <c r="BY44" s="994"/>
      <c r="BZ44" s="994"/>
      <c r="CA44" s="994"/>
      <c r="CB44" s="994"/>
      <c r="CC44" s="994"/>
      <c r="CD44" s="994"/>
      <c r="CE44" s="994"/>
      <c r="CF44" s="994"/>
      <c r="CG44" s="1015"/>
      <c r="CH44" s="990"/>
      <c r="CI44" s="991"/>
      <c r="CJ44" s="991"/>
      <c r="CK44" s="991"/>
      <c r="CL44" s="992"/>
      <c r="CM44" s="990"/>
      <c r="CN44" s="991"/>
      <c r="CO44" s="991"/>
      <c r="CP44" s="991"/>
      <c r="CQ44" s="992"/>
      <c r="CR44" s="990"/>
      <c r="CS44" s="991"/>
      <c r="CT44" s="991"/>
      <c r="CU44" s="991"/>
      <c r="CV44" s="992"/>
      <c r="CW44" s="990"/>
      <c r="CX44" s="991"/>
      <c r="CY44" s="991"/>
      <c r="CZ44" s="991"/>
      <c r="DA44" s="992"/>
      <c r="DB44" s="990"/>
      <c r="DC44" s="991"/>
      <c r="DD44" s="991"/>
      <c r="DE44" s="991"/>
      <c r="DF44" s="992"/>
      <c r="DG44" s="990"/>
      <c r="DH44" s="991"/>
      <c r="DI44" s="991"/>
      <c r="DJ44" s="991"/>
      <c r="DK44" s="992"/>
      <c r="DL44" s="990"/>
      <c r="DM44" s="991"/>
      <c r="DN44" s="991"/>
      <c r="DO44" s="991"/>
      <c r="DP44" s="992"/>
      <c r="DQ44" s="990"/>
      <c r="DR44" s="991"/>
      <c r="DS44" s="991"/>
      <c r="DT44" s="991"/>
      <c r="DU44" s="992"/>
      <c r="DV44" s="993"/>
      <c r="DW44" s="994"/>
      <c r="DX44" s="994"/>
      <c r="DY44" s="994"/>
      <c r="DZ44" s="995"/>
      <c r="EA44" s="230"/>
    </row>
    <row r="45" spans="1:131" ht="26.25" customHeight="1" x14ac:dyDescent="0.15">
      <c r="A45" s="238">
        <v>18</v>
      </c>
      <c r="B45" s="1031"/>
      <c r="C45" s="1032"/>
      <c r="D45" s="1032"/>
      <c r="E45" s="1032"/>
      <c r="F45" s="1032"/>
      <c r="G45" s="1032"/>
      <c r="H45" s="1032"/>
      <c r="I45" s="1032"/>
      <c r="J45" s="1032"/>
      <c r="K45" s="1032"/>
      <c r="L45" s="1032"/>
      <c r="M45" s="1032"/>
      <c r="N45" s="1032"/>
      <c r="O45" s="1032"/>
      <c r="P45" s="1033"/>
      <c r="Q45" s="1039"/>
      <c r="R45" s="1040"/>
      <c r="S45" s="1040"/>
      <c r="T45" s="1040"/>
      <c r="U45" s="1040"/>
      <c r="V45" s="1040"/>
      <c r="W45" s="1040"/>
      <c r="X45" s="1040"/>
      <c r="Y45" s="1040"/>
      <c r="Z45" s="1040"/>
      <c r="AA45" s="1040"/>
      <c r="AB45" s="1040"/>
      <c r="AC45" s="1040"/>
      <c r="AD45" s="1040"/>
      <c r="AE45" s="1041"/>
      <c r="AF45" s="1036"/>
      <c r="AG45" s="1037"/>
      <c r="AH45" s="1037"/>
      <c r="AI45" s="1037"/>
      <c r="AJ45" s="1038"/>
      <c r="AK45" s="981"/>
      <c r="AL45" s="971"/>
      <c r="AM45" s="971"/>
      <c r="AN45" s="971"/>
      <c r="AO45" s="971"/>
      <c r="AP45" s="971"/>
      <c r="AQ45" s="971"/>
      <c r="AR45" s="971"/>
      <c r="AS45" s="971"/>
      <c r="AT45" s="971"/>
      <c r="AU45" s="971"/>
      <c r="AV45" s="971"/>
      <c r="AW45" s="971"/>
      <c r="AX45" s="971"/>
      <c r="AY45" s="971"/>
      <c r="AZ45" s="1042"/>
      <c r="BA45" s="1042"/>
      <c r="BB45" s="1042"/>
      <c r="BC45" s="1042"/>
      <c r="BD45" s="1042"/>
      <c r="BE45" s="972"/>
      <c r="BF45" s="972"/>
      <c r="BG45" s="972"/>
      <c r="BH45" s="972"/>
      <c r="BI45" s="973"/>
      <c r="BJ45" s="232"/>
      <c r="BK45" s="232"/>
      <c r="BL45" s="232"/>
      <c r="BM45" s="232"/>
      <c r="BN45" s="232"/>
      <c r="BO45" s="241"/>
      <c r="BP45" s="241"/>
      <c r="BQ45" s="238">
        <v>39</v>
      </c>
      <c r="BR45" s="239"/>
      <c r="BS45" s="993"/>
      <c r="BT45" s="994"/>
      <c r="BU45" s="994"/>
      <c r="BV45" s="994"/>
      <c r="BW45" s="994"/>
      <c r="BX45" s="994"/>
      <c r="BY45" s="994"/>
      <c r="BZ45" s="994"/>
      <c r="CA45" s="994"/>
      <c r="CB45" s="994"/>
      <c r="CC45" s="994"/>
      <c r="CD45" s="994"/>
      <c r="CE45" s="994"/>
      <c r="CF45" s="994"/>
      <c r="CG45" s="1015"/>
      <c r="CH45" s="990"/>
      <c r="CI45" s="991"/>
      <c r="CJ45" s="991"/>
      <c r="CK45" s="991"/>
      <c r="CL45" s="992"/>
      <c r="CM45" s="990"/>
      <c r="CN45" s="991"/>
      <c r="CO45" s="991"/>
      <c r="CP45" s="991"/>
      <c r="CQ45" s="992"/>
      <c r="CR45" s="990"/>
      <c r="CS45" s="991"/>
      <c r="CT45" s="991"/>
      <c r="CU45" s="991"/>
      <c r="CV45" s="992"/>
      <c r="CW45" s="990"/>
      <c r="CX45" s="991"/>
      <c r="CY45" s="991"/>
      <c r="CZ45" s="991"/>
      <c r="DA45" s="992"/>
      <c r="DB45" s="990"/>
      <c r="DC45" s="991"/>
      <c r="DD45" s="991"/>
      <c r="DE45" s="991"/>
      <c r="DF45" s="992"/>
      <c r="DG45" s="990"/>
      <c r="DH45" s="991"/>
      <c r="DI45" s="991"/>
      <c r="DJ45" s="991"/>
      <c r="DK45" s="992"/>
      <c r="DL45" s="990"/>
      <c r="DM45" s="991"/>
      <c r="DN45" s="991"/>
      <c r="DO45" s="991"/>
      <c r="DP45" s="992"/>
      <c r="DQ45" s="990"/>
      <c r="DR45" s="991"/>
      <c r="DS45" s="991"/>
      <c r="DT45" s="991"/>
      <c r="DU45" s="992"/>
      <c r="DV45" s="993"/>
      <c r="DW45" s="994"/>
      <c r="DX45" s="994"/>
      <c r="DY45" s="994"/>
      <c r="DZ45" s="995"/>
      <c r="EA45" s="230"/>
    </row>
    <row r="46" spans="1:131" ht="26.25" customHeight="1" x14ac:dyDescent="0.15">
      <c r="A46" s="238">
        <v>19</v>
      </c>
      <c r="B46" s="1031"/>
      <c r="C46" s="1032"/>
      <c r="D46" s="1032"/>
      <c r="E46" s="1032"/>
      <c r="F46" s="1032"/>
      <c r="G46" s="1032"/>
      <c r="H46" s="1032"/>
      <c r="I46" s="1032"/>
      <c r="J46" s="1032"/>
      <c r="K46" s="1032"/>
      <c r="L46" s="1032"/>
      <c r="M46" s="1032"/>
      <c r="N46" s="1032"/>
      <c r="O46" s="1032"/>
      <c r="P46" s="1033"/>
      <c r="Q46" s="1039"/>
      <c r="R46" s="1040"/>
      <c r="S46" s="1040"/>
      <c r="T46" s="1040"/>
      <c r="U46" s="1040"/>
      <c r="V46" s="1040"/>
      <c r="W46" s="1040"/>
      <c r="X46" s="1040"/>
      <c r="Y46" s="1040"/>
      <c r="Z46" s="1040"/>
      <c r="AA46" s="1040"/>
      <c r="AB46" s="1040"/>
      <c r="AC46" s="1040"/>
      <c r="AD46" s="1040"/>
      <c r="AE46" s="1041"/>
      <c r="AF46" s="1036"/>
      <c r="AG46" s="1037"/>
      <c r="AH46" s="1037"/>
      <c r="AI46" s="1037"/>
      <c r="AJ46" s="1038"/>
      <c r="AK46" s="981"/>
      <c r="AL46" s="971"/>
      <c r="AM46" s="971"/>
      <c r="AN46" s="971"/>
      <c r="AO46" s="971"/>
      <c r="AP46" s="971"/>
      <c r="AQ46" s="971"/>
      <c r="AR46" s="971"/>
      <c r="AS46" s="971"/>
      <c r="AT46" s="971"/>
      <c r="AU46" s="971"/>
      <c r="AV46" s="971"/>
      <c r="AW46" s="971"/>
      <c r="AX46" s="971"/>
      <c r="AY46" s="971"/>
      <c r="AZ46" s="1042"/>
      <c r="BA46" s="1042"/>
      <c r="BB46" s="1042"/>
      <c r="BC46" s="1042"/>
      <c r="BD46" s="1042"/>
      <c r="BE46" s="972"/>
      <c r="BF46" s="972"/>
      <c r="BG46" s="972"/>
      <c r="BH46" s="972"/>
      <c r="BI46" s="973"/>
      <c r="BJ46" s="232"/>
      <c r="BK46" s="232"/>
      <c r="BL46" s="232"/>
      <c r="BM46" s="232"/>
      <c r="BN46" s="232"/>
      <c r="BO46" s="241"/>
      <c r="BP46" s="241"/>
      <c r="BQ46" s="238">
        <v>40</v>
      </c>
      <c r="BR46" s="239"/>
      <c r="BS46" s="993"/>
      <c r="BT46" s="994"/>
      <c r="BU46" s="994"/>
      <c r="BV46" s="994"/>
      <c r="BW46" s="994"/>
      <c r="BX46" s="994"/>
      <c r="BY46" s="994"/>
      <c r="BZ46" s="994"/>
      <c r="CA46" s="994"/>
      <c r="CB46" s="994"/>
      <c r="CC46" s="994"/>
      <c r="CD46" s="994"/>
      <c r="CE46" s="994"/>
      <c r="CF46" s="994"/>
      <c r="CG46" s="1015"/>
      <c r="CH46" s="990"/>
      <c r="CI46" s="991"/>
      <c r="CJ46" s="991"/>
      <c r="CK46" s="991"/>
      <c r="CL46" s="992"/>
      <c r="CM46" s="990"/>
      <c r="CN46" s="991"/>
      <c r="CO46" s="991"/>
      <c r="CP46" s="991"/>
      <c r="CQ46" s="992"/>
      <c r="CR46" s="990"/>
      <c r="CS46" s="991"/>
      <c r="CT46" s="991"/>
      <c r="CU46" s="991"/>
      <c r="CV46" s="992"/>
      <c r="CW46" s="990"/>
      <c r="CX46" s="991"/>
      <c r="CY46" s="991"/>
      <c r="CZ46" s="991"/>
      <c r="DA46" s="992"/>
      <c r="DB46" s="990"/>
      <c r="DC46" s="991"/>
      <c r="DD46" s="991"/>
      <c r="DE46" s="991"/>
      <c r="DF46" s="992"/>
      <c r="DG46" s="990"/>
      <c r="DH46" s="991"/>
      <c r="DI46" s="991"/>
      <c r="DJ46" s="991"/>
      <c r="DK46" s="992"/>
      <c r="DL46" s="990"/>
      <c r="DM46" s="991"/>
      <c r="DN46" s="991"/>
      <c r="DO46" s="991"/>
      <c r="DP46" s="992"/>
      <c r="DQ46" s="990"/>
      <c r="DR46" s="991"/>
      <c r="DS46" s="991"/>
      <c r="DT46" s="991"/>
      <c r="DU46" s="992"/>
      <c r="DV46" s="993"/>
      <c r="DW46" s="994"/>
      <c r="DX46" s="994"/>
      <c r="DY46" s="994"/>
      <c r="DZ46" s="995"/>
      <c r="EA46" s="230"/>
    </row>
    <row r="47" spans="1:131" ht="26.25" customHeight="1" x14ac:dyDescent="0.15">
      <c r="A47" s="238">
        <v>20</v>
      </c>
      <c r="B47" s="1031"/>
      <c r="C47" s="1032"/>
      <c r="D47" s="1032"/>
      <c r="E47" s="1032"/>
      <c r="F47" s="1032"/>
      <c r="G47" s="1032"/>
      <c r="H47" s="1032"/>
      <c r="I47" s="1032"/>
      <c r="J47" s="1032"/>
      <c r="K47" s="1032"/>
      <c r="L47" s="1032"/>
      <c r="M47" s="1032"/>
      <c r="N47" s="1032"/>
      <c r="O47" s="1032"/>
      <c r="P47" s="1033"/>
      <c r="Q47" s="1039"/>
      <c r="R47" s="1040"/>
      <c r="S47" s="1040"/>
      <c r="T47" s="1040"/>
      <c r="U47" s="1040"/>
      <c r="V47" s="1040"/>
      <c r="W47" s="1040"/>
      <c r="X47" s="1040"/>
      <c r="Y47" s="1040"/>
      <c r="Z47" s="1040"/>
      <c r="AA47" s="1040"/>
      <c r="AB47" s="1040"/>
      <c r="AC47" s="1040"/>
      <c r="AD47" s="1040"/>
      <c r="AE47" s="1041"/>
      <c r="AF47" s="1036"/>
      <c r="AG47" s="1037"/>
      <c r="AH47" s="1037"/>
      <c r="AI47" s="1037"/>
      <c r="AJ47" s="1038"/>
      <c r="AK47" s="981"/>
      <c r="AL47" s="971"/>
      <c r="AM47" s="971"/>
      <c r="AN47" s="971"/>
      <c r="AO47" s="971"/>
      <c r="AP47" s="971"/>
      <c r="AQ47" s="971"/>
      <c r="AR47" s="971"/>
      <c r="AS47" s="971"/>
      <c r="AT47" s="971"/>
      <c r="AU47" s="971"/>
      <c r="AV47" s="971"/>
      <c r="AW47" s="971"/>
      <c r="AX47" s="971"/>
      <c r="AY47" s="971"/>
      <c r="AZ47" s="1042"/>
      <c r="BA47" s="1042"/>
      <c r="BB47" s="1042"/>
      <c r="BC47" s="1042"/>
      <c r="BD47" s="1042"/>
      <c r="BE47" s="972"/>
      <c r="BF47" s="972"/>
      <c r="BG47" s="972"/>
      <c r="BH47" s="972"/>
      <c r="BI47" s="973"/>
      <c r="BJ47" s="232"/>
      <c r="BK47" s="232"/>
      <c r="BL47" s="232"/>
      <c r="BM47" s="232"/>
      <c r="BN47" s="232"/>
      <c r="BO47" s="241"/>
      <c r="BP47" s="241"/>
      <c r="BQ47" s="238">
        <v>41</v>
      </c>
      <c r="BR47" s="239"/>
      <c r="BS47" s="993"/>
      <c r="BT47" s="994"/>
      <c r="BU47" s="994"/>
      <c r="BV47" s="994"/>
      <c r="BW47" s="994"/>
      <c r="BX47" s="994"/>
      <c r="BY47" s="994"/>
      <c r="BZ47" s="994"/>
      <c r="CA47" s="994"/>
      <c r="CB47" s="994"/>
      <c r="CC47" s="994"/>
      <c r="CD47" s="994"/>
      <c r="CE47" s="994"/>
      <c r="CF47" s="994"/>
      <c r="CG47" s="1015"/>
      <c r="CH47" s="990"/>
      <c r="CI47" s="991"/>
      <c r="CJ47" s="991"/>
      <c r="CK47" s="991"/>
      <c r="CL47" s="992"/>
      <c r="CM47" s="990"/>
      <c r="CN47" s="991"/>
      <c r="CO47" s="991"/>
      <c r="CP47" s="991"/>
      <c r="CQ47" s="992"/>
      <c r="CR47" s="990"/>
      <c r="CS47" s="991"/>
      <c r="CT47" s="991"/>
      <c r="CU47" s="991"/>
      <c r="CV47" s="992"/>
      <c r="CW47" s="990"/>
      <c r="CX47" s="991"/>
      <c r="CY47" s="991"/>
      <c r="CZ47" s="991"/>
      <c r="DA47" s="992"/>
      <c r="DB47" s="990"/>
      <c r="DC47" s="991"/>
      <c r="DD47" s="991"/>
      <c r="DE47" s="991"/>
      <c r="DF47" s="992"/>
      <c r="DG47" s="990"/>
      <c r="DH47" s="991"/>
      <c r="DI47" s="991"/>
      <c r="DJ47" s="991"/>
      <c r="DK47" s="992"/>
      <c r="DL47" s="990"/>
      <c r="DM47" s="991"/>
      <c r="DN47" s="991"/>
      <c r="DO47" s="991"/>
      <c r="DP47" s="992"/>
      <c r="DQ47" s="990"/>
      <c r="DR47" s="991"/>
      <c r="DS47" s="991"/>
      <c r="DT47" s="991"/>
      <c r="DU47" s="992"/>
      <c r="DV47" s="993"/>
      <c r="DW47" s="994"/>
      <c r="DX47" s="994"/>
      <c r="DY47" s="994"/>
      <c r="DZ47" s="995"/>
      <c r="EA47" s="230"/>
    </row>
    <row r="48" spans="1:131" ht="26.25" customHeight="1" x14ac:dyDescent="0.15">
      <c r="A48" s="238">
        <v>21</v>
      </c>
      <c r="B48" s="1031"/>
      <c r="C48" s="1032"/>
      <c r="D48" s="1032"/>
      <c r="E48" s="1032"/>
      <c r="F48" s="1032"/>
      <c r="G48" s="1032"/>
      <c r="H48" s="1032"/>
      <c r="I48" s="1032"/>
      <c r="J48" s="1032"/>
      <c r="K48" s="1032"/>
      <c r="L48" s="1032"/>
      <c r="M48" s="1032"/>
      <c r="N48" s="1032"/>
      <c r="O48" s="1032"/>
      <c r="P48" s="1033"/>
      <c r="Q48" s="1039"/>
      <c r="R48" s="1040"/>
      <c r="S48" s="1040"/>
      <c r="T48" s="1040"/>
      <c r="U48" s="1040"/>
      <c r="V48" s="1040"/>
      <c r="W48" s="1040"/>
      <c r="X48" s="1040"/>
      <c r="Y48" s="1040"/>
      <c r="Z48" s="1040"/>
      <c r="AA48" s="1040"/>
      <c r="AB48" s="1040"/>
      <c r="AC48" s="1040"/>
      <c r="AD48" s="1040"/>
      <c r="AE48" s="1041"/>
      <c r="AF48" s="1036"/>
      <c r="AG48" s="1037"/>
      <c r="AH48" s="1037"/>
      <c r="AI48" s="1037"/>
      <c r="AJ48" s="1038"/>
      <c r="AK48" s="981"/>
      <c r="AL48" s="971"/>
      <c r="AM48" s="971"/>
      <c r="AN48" s="971"/>
      <c r="AO48" s="971"/>
      <c r="AP48" s="971"/>
      <c r="AQ48" s="971"/>
      <c r="AR48" s="971"/>
      <c r="AS48" s="971"/>
      <c r="AT48" s="971"/>
      <c r="AU48" s="971"/>
      <c r="AV48" s="971"/>
      <c r="AW48" s="971"/>
      <c r="AX48" s="971"/>
      <c r="AY48" s="971"/>
      <c r="AZ48" s="1042"/>
      <c r="BA48" s="1042"/>
      <c r="BB48" s="1042"/>
      <c r="BC48" s="1042"/>
      <c r="BD48" s="1042"/>
      <c r="BE48" s="972"/>
      <c r="BF48" s="972"/>
      <c r="BG48" s="972"/>
      <c r="BH48" s="972"/>
      <c r="BI48" s="973"/>
      <c r="BJ48" s="232"/>
      <c r="BK48" s="232"/>
      <c r="BL48" s="232"/>
      <c r="BM48" s="232"/>
      <c r="BN48" s="232"/>
      <c r="BO48" s="241"/>
      <c r="BP48" s="241"/>
      <c r="BQ48" s="238">
        <v>42</v>
      </c>
      <c r="BR48" s="239"/>
      <c r="BS48" s="993"/>
      <c r="BT48" s="994"/>
      <c r="BU48" s="994"/>
      <c r="BV48" s="994"/>
      <c r="BW48" s="994"/>
      <c r="BX48" s="994"/>
      <c r="BY48" s="994"/>
      <c r="BZ48" s="994"/>
      <c r="CA48" s="994"/>
      <c r="CB48" s="994"/>
      <c r="CC48" s="994"/>
      <c r="CD48" s="994"/>
      <c r="CE48" s="994"/>
      <c r="CF48" s="994"/>
      <c r="CG48" s="1015"/>
      <c r="CH48" s="990"/>
      <c r="CI48" s="991"/>
      <c r="CJ48" s="991"/>
      <c r="CK48" s="991"/>
      <c r="CL48" s="992"/>
      <c r="CM48" s="990"/>
      <c r="CN48" s="991"/>
      <c r="CO48" s="991"/>
      <c r="CP48" s="991"/>
      <c r="CQ48" s="992"/>
      <c r="CR48" s="990"/>
      <c r="CS48" s="991"/>
      <c r="CT48" s="991"/>
      <c r="CU48" s="991"/>
      <c r="CV48" s="992"/>
      <c r="CW48" s="990"/>
      <c r="CX48" s="991"/>
      <c r="CY48" s="991"/>
      <c r="CZ48" s="991"/>
      <c r="DA48" s="992"/>
      <c r="DB48" s="990"/>
      <c r="DC48" s="991"/>
      <c r="DD48" s="991"/>
      <c r="DE48" s="991"/>
      <c r="DF48" s="992"/>
      <c r="DG48" s="990"/>
      <c r="DH48" s="991"/>
      <c r="DI48" s="991"/>
      <c r="DJ48" s="991"/>
      <c r="DK48" s="992"/>
      <c r="DL48" s="990"/>
      <c r="DM48" s="991"/>
      <c r="DN48" s="991"/>
      <c r="DO48" s="991"/>
      <c r="DP48" s="992"/>
      <c r="DQ48" s="990"/>
      <c r="DR48" s="991"/>
      <c r="DS48" s="991"/>
      <c r="DT48" s="991"/>
      <c r="DU48" s="992"/>
      <c r="DV48" s="993"/>
      <c r="DW48" s="994"/>
      <c r="DX48" s="994"/>
      <c r="DY48" s="994"/>
      <c r="DZ48" s="995"/>
      <c r="EA48" s="230"/>
    </row>
    <row r="49" spans="1:131" ht="26.25" customHeight="1" x14ac:dyDescent="0.15">
      <c r="A49" s="238">
        <v>22</v>
      </c>
      <c r="B49" s="1031"/>
      <c r="C49" s="1032"/>
      <c r="D49" s="1032"/>
      <c r="E49" s="1032"/>
      <c r="F49" s="1032"/>
      <c r="G49" s="1032"/>
      <c r="H49" s="1032"/>
      <c r="I49" s="1032"/>
      <c r="J49" s="1032"/>
      <c r="K49" s="1032"/>
      <c r="L49" s="1032"/>
      <c r="M49" s="1032"/>
      <c r="N49" s="1032"/>
      <c r="O49" s="1032"/>
      <c r="P49" s="1033"/>
      <c r="Q49" s="1039"/>
      <c r="R49" s="1040"/>
      <c r="S49" s="1040"/>
      <c r="T49" s="1040"/>
      <c r="U49" s="1040"/>
      <c r="V49" s="1040"/>
      <c r="W49" s="1040"/>
      <c r="X49" s="1040"/>
      <c r="Y49" s="1040"/>
      <c r="Z49" s="1040"/>
      <c r="AA49" s="1040"/>
      <c r="AB49" s="1040"/>
      <c r="AC49" s="1040"/>
      <c r="AD49" s="1040"/>
      <c r="AE49" s="1041"/>
      <c r="AF49" s="1036"/>
      <c r="AG49" s="1037"/>
      <c r="AH49" s="1037"/>
      <c r="AI49" s="1037"/>
      <c r="AJ49" s="1038"/>
      <c r="AK49" s="981"/>
      <c r="AL49" s="971"/>
      <c r="AM49" s="971"/>
      <c r="AN49" s="971"/>
      <c r="AO49" s="971"/>
      <c r="AP49" s="971"/>
      <c r="AQ49" s="971"/>
      <c r="AR49" s="971"/>
      <c r="AS49" s="971"/>
      <c r="AT49" s="971"/>
      <c r="AU49" s="971"/>
      <c r="AV49" s="971"/>
      <c r="AW49" s="971"/>
      <c r="AX49" s="971"/>
      <c r="AY49" s="971"/>
      <c r="AZ49" s="1042"/>
      <c r="BA49" s="1042"/>
      <c r="BB49" s="1042"/>
      <c r="BC49" s="1042"/>
      <c r="BD49" s="1042"/>
      <c r="BE49" s="972"/>
      <c r="BF49" s="972"/>
      <c r="BG49" s="972"/>
      <c r="BH49" s="972"/>
      <c r="BI49" s="973"/>
      <c r="BJ49" s="232"/>
      <c r="BK49" s="232"/>
      <c r="BL49" s="232"/>
      <c r="BM49" s="232"/>
      <c r="BN49" s="232"/>
      <c r="BO49" s="241"/>
      <c r="BP49" s="241"/>
      <c r="BQ49" s="238">
        <v>43</v>
      </c>
      <c r="BR49" s="239"/>
      <c r="BS49" s="993"/>
      <c r="BT49" s="994"/>
      <c r="BU49" s="994"/>
      <c r="BV49" s="994"/>
      <c r="BW49" s="994"/>
      <c r="BX49" s="994"/>
      <c r="BY49" s="994"/>
      <c r="BZ49" s="994"/>
      <c r="CA49" s="994"/>
      <c r="CB49" s="994"/>
      <c r="CC49" s="994"/>
      <c r="CD49" s="994"/>
      <c r="CE49" s="994"/>
      <c r="CF49" s="994"/>
      <c r="CG49" s="1015"/>
      <c r="CH49" s="990"/>
      <c r="CI49" s="991"/>
      <c r="CJ49" s="991"/>
      <c r="CK49" s="991"/>
      <c r="CL49" s="992"/>
      <c r="CM49" s="990"/>
      <c r="CN49" s="991"/>
      <c r="CO49" s="991"/>
      <c r="CP49" s="991"/>
      <c r="CQ49" s="992"/>
      <c r="CR49" s="990"/>
      <c r="CS49" s="991"/>
      <c r="CT49" s="991"/>
      <c r="CU49" s="991"/>
      <c r="CV49" s="992"/>
      <c r="CW49" s="990"/>
      <c r="CX49" s="991"/>
      <c r="CY49" s="991"/>
      <c r="CZ49" s="991"/>
      <c r="DA49" s="992"/>
      <c r="DB49" s="990"/>
      <c r="DC49" s="991"/>
      <c r="DD49" s="991"/>
      <c r="DE49" s="991"/>
      <c r="DF49" s="992"/>
      <c r="DG49" s="990"/>
      <c r="DH49" s="991"/>
      <c r="DI49" s="991"/>
      <c r="DJ49" s="991"/>
      <c r="DK49" s="992"/>
      <c r="DL49" s="990"/>
      <c r="DM49" s="991"/>
      <c r="DN49" s="991"/>
      <c r="DO49" s="991"/>
      <c r="DP49" s="992"/>
      <c r="DQ49" s="990"/>
      <c r="DR49" s="991"/>
      <c r="DS49" s="991"/>
      <c r="DT49" s="991"/>
      <c r="DU49" s="992"/>
      <c r="DV49" s="993"/>
      <c r="DW49" s="994"/>
      <c r="DX49" s="994"/>
      <c r="DY49" s="994"/>
      <c r="DZ49" s="995"/>
      <c r="EA49" s="230"/>
    </row>
    <row r="50" spans="1:131" ht="26.25" customHeight="1" x14ac:dyDescent="0.15">
      <c r="A50" s="238">
        <v>23</v>
      </c>
      <c r="B50" s="1031"/>
      <c r="C50" s="1032"/>
      <c r="D50" s="1032"/>
      <c r="E50" s="1032"/>
      <c r="F50" s="1032"/>
      <c r="G50" s="1032"/>
      <c r="H50" s="1032"/>
      <c r="I50" s="1032"/>
      <c r="J50" s="1032"/>
      <c r="K50" s="1032"/>
      <c r="L50" s="1032"/>
      <c r="M50" s="1032"/>
      <c r="N50" s="1032"/>
      <c r="O50" s="1032"/>
      <c r="P50" s="1033"/>
      <c r="Q50" s="1034"/>
      <c r="R50" s="1026"/>
      <c r="S50" s="1026"/>
      <c r="T50" s="1026"/>
      <c r="U50" s="1026"/>
      <c r="V50" s="1026"/>
      <c r="W50" s="1026"/>
      <c r="X50" s="1026"/>
      <c r="Y50" s="1026"/>
      <c r="Z50" s="1026"/>
      <c r="AA50" s="1026"/>
      <c r="AB50" s="1026"/>
      <c r="AC50" s="1026"/>
      <c r="AD50" s="1026"/>
      <c r="AE50" s="1035"/>
      <c r="AF50" s="1036"/>
      <c r="AG50" s="1037"/>
      <c r="AH50" s="1037"/>
      <c r="AI50" s="1037"/>
      <c r="AJ50" s="1038"/>
      <c r="AK50" s="1025"/>
      <c r="AL50" s="1026"/>
      <c r="AM50" s="1026"/>
      <c r="AN50" s="1026"/>
      <c r="AO50" s="1026"/>
      <c r="AP50" s="1026"/>
      <c r="AQ50" s="1026"/>
      <c r="AR50" s="1026"/>
      <c r="AS50" s="1026"/>
      <c r="AT50" s="1026"/>
      <c r="AU50" s="1026"/>
      <c r="AV50" s="1026"/>
      <c r="AW50" s="1026"/>
      <c r="AX50" s="1026"/>
      <c r="AY50" s="1026"/>
      <c r="AZ50" s="1027"/>
      <c r="BA50" s="1027"/>
      <c r="BB50" s="1027"/>
      <c r="BC50" s="1027"/>
      <c r="BD50" s="1027"/>
      <c r="BE50" s="972"/>
      <c r="BF50" s="972"/>
      <c r="BG50" s="972"/>
      <c r="BH50" s="972"/>
      <c r="BI50" s="973"/>
      <c r="BJ50" s="232"/>
      <c r="BK50" s="232"/>
      <c r="BL50" s="232"/>
      <c r="BM50" s="232"/>
      <c r="BN50" s="232"/>
      <c r="BO50" s="241"/>
      <c r="BP50" s="241"/>
      <c r="BQ50" s="238">
        <v>44</v>
      </c>
      <c r="BR50" s="239"/>
      <c r="BS50" s="993"/>
      <c r="BT50" s="994"/>
      <c r="BU50" s="994"/>
      <c r="BV50" s="994"/>
      <c r="BW50" s="994"/>
      <c r="BX50" s="994"/>
      <c r="BY50" s="994"/>
      <c r="BZ50" s="994"/>
      <c r="CA50" s="994"/>
      <c r="CB50" s="994"/>
      <c r="CC50" s="994"/>
      <c r="CD50" s="994"/>
      <c r="CE50" s="994"/>
      <c r="CF50" s="994"/>
      <c r="CG50" s="1015"/>
      <c r="CH50" s="990"/>
      <c r="CI50" s="991"/>
      <c r="CJ50" s="991"/>
      <c r="CK50" s="991"/>
      <c r="CL50" s="992"/>
      <c r="CM50" s="990"/>
      <c r="CN50" s="991"/>
      <c r="CO50" s="991"/>
      <c r="CP50" s="991"/>
      <c r="CQ50" s="992"/>
      <c r="CR50" s="990"/>
      <c r="CS50" s="991"/>
      <c r="CT50" s="991"/>
      <c r="CU50" s="991"/>
      <c r="CV50" s="992"/>
      <c r="CW50" s="990"/>
      <c r="CX50" s="991"/>
      <c r="CY50" s="991"/>
      <c r="CZ50" s="991"/>
      <c r="DA50" s="992"/>
      <c r="DB50" s="990"/>
      <c r="DC50" s="991"/>
      <c r="DD50" s="991"/>
      <c r="DE50" s="991"/>
      <c r="DF50" s="992"/>
      <c r="DG50" s="990"/>
      <c r="DH50" s="991"/>
      <c r="DI50" s="991"/>
      <c r="DJ50" s="991"/>
      <c r="DK50" s="992"/>
      <c r="DL50" s="990"/>
      <c r="DM50" s="991"/>
      <c r="DN50" s="991"/>
      <c r="DO50" s="991"/>
      <c r="DP50" s="992"/>
      <c r="DQ50" s="990"/>
      <c r="DR50" s="991"/>
      <c r="DS50" s="991"/>
      <c r="DT50" s="991"/>
      <c r="DU50" s="992"/>
      <c r="DV50" s="993"/>
      <c r="DW50" s="994"/>
      <c r="DX50" s="994"/>
      <c r="DY50" s="994"/>
      <c r="DZ50" s="995"/>
      <c r="EA50" s="230"/>
    </row>
    <row r="51" spans="1:131" ht="26.25" customHeight="1" x14ac:dyDescent="0.15">
      <c r="A51" s="238">
        <v>24</v>
      </c>
      <c r="B51" s="1031"/>
      <c r="C51" s="1032"/>
      <c r="D51" s="1032"/>
      <c r="E51" s="1032"/>
      <c r="F51" s="1032"/>
      <c r="G51" s="1032"/>
      <c r="H51" s="1032"/>
      <c r="I51" s="1032"/>
      <c r="J51" s="1032"/>
      <c r="K51" s="1032"/>
      <c r="L51" s="1032"/>
      <c r="M51" s="1032"/>
      <c r="N51" s="1032"/>
      <c r="O51" s="1032"/>
      <c r="P51" s="1033"/>
      <c r="Q51" s="1034"/>
      <c r="R51" s="1026"/>
      <c r="S51" s="1026"/>
      <c r="T51" s="1026"/>
      <c r="U51" s="1026"/>
      <c r="V51" s="1026"/>
      <c r="W51" s="1026"/>
      <c r="X51" s="1026"/>
      <c r="Y51" s="1026"/>
      <c r="Z51" s="1026"/>
      <c r="AA51" s="1026"/>
      <c r="AB51" s="1026"/>
      <c r="AC51" s="1026"/>
      <c r="AD51" s="1026"/>
      <c r="AE51" s="1035"/>
      <c r="AF51" s="1036"/>
      <c r="AG51" s="1037"/>
      <c r="AH51" s="1037"/>
      <c r="AI51" s="1037"/>
      <c r="AJ51" s="1038"/>
      <c r="AK51" s="1025"/>
      <c r="AL51" s="1026"/>
      <c r="AM51" s="1026"/>
      <c r="AN51" s="1026"/>
      <c r="AO51" s="1026"/>
      <c r="AP51" s="1026"/>
      <c r="AQ51" s="1026"/>
      <c r="AR51" s="1026"/>
      <c r="AS51" s="1026"/>
      <c r="AT51" s="1026"/>
      <c r="AU51" s="1026"/>
      <c r="AV51" s="1026"/>
      <c r="AW51" s="1026"/>
      <c r="AX51" s="1026"/>
      <c r="AY51" s="1026"/>
      <c r="AZ51" s="1027"/>
      <c r="BA51" s="1027"/>
      <c r="BB51" s="1027"/>
      <c r="BC51" s="1027"/>
      <c r="BD51" s="1027"/>
      <c r="BE51" s="972"/>
      <c r="BF51" s="972"/>
      <c r="BG51" s="972"/>
      <c r="BH51" s="972"/>
      <c r="BI51" s="973"/>
      <c r="BJ51" s="232"/>
      <c r="BK51" s="232"/>
      <c r="BL51" s="232"/>
      <c r="BM51" s="232"/>
      <c r="BN51" s="232"/>
      <c r="BO51" s="241"/>
      <c r="BP51" s="241"/>
      <c r="BQ51" s="238">
        <v>45</v>
      </c>
      <c r="BR51" s="239"/>
      <c r="BS51" s="993"/>
      <c r="BT51" s="994"/>
      <c r="BU51" s="994"/>
      <c r="BV51" s="994"/>
      <c r="BW51" s="994"/>
      <c r="BX51" s="994"/>
      <c r="BY51" s="994"/>
      <c r="BZ51" s="994"/>
      <c r="CA51" s="994"/>
      <c r="CB51" s="994"/>
      <c r="CC51" s="994"/>
      <c r="CD51" s="994"/>
      <c r="CE51" s="994"/>
      <c r="CF51" s="994"/>
      <c r="CG51" s="1015"/>
      <c r="CH51" s="990"/>
      <c r="CI51" s="991"/>
      <c r="CJ51" s="991"/>
      <c r="CK51" s="991"/>
      <c r="CL51" s="992"/>
      <c r="CM51" s="990"/>
      <c r="CN51" s="991"/>
      <c r="CO51" s="991"/>
      <c r="CP51" s="991"/>
      <c r="CQ51" s="992"/>
      <c r="CR51" s="990"/>
      <c r="CS51" s="991"/>
      <c r="CT51" s="991"/>
      <c r="CU51" s="991"/>
      <c r="CV51" s="992"/>
      <c r="CW51" s="990"/>
      <c r="CX51" s="991"/>
      <c r="CY51" s="991"/>
      <c r="CZ51" s="991"/>
      <c r="DA51" s="992"/>
      <c r="DB51" s="990"/>
      <c r="DC51" s="991"/>
      <c r="DD51" s="991"/>
      <c r="DE51" s="991"/>
      <c r="DF51" s="992"/>
      <c r="DG51" s="990"/>
      <c r="DH51" s="991"/>
      <c r="DI51" s="991"/>
      <c r="DJ51" s="991"/>
      <c r="DK51" s="992"/>
      <c r="DL51" s="990"/>
      <c r="DM51" s="991"/>
      <c r="DN51" s="991"/>
      <c r="DO51" s="991"/>
      <c r="DP51" s="992"/>
      <c r="DQ51" s="990"/>
      <c r="DR51" s="991"/>
      <c r="DS51" s="991"/>
      <c r="DT51" s="991"/>
      <c r="DU51" s="992"/>
      <c r="DV51" s="993"/>
      <c r="DW51" s="994"/>
      <c r="DX51" s="994"/>
      <c r="DY51" s="994"/>
      <c r="DZ51" s="995"/>
      <c r="EA51" s="230"/>
    </row>
    <row r="52" spans="1:131" ht="26.25" customHeight="1" x14ac:dyDescent="0.15">
      <c r="A52" s="238">
        <v>25</v>
      </c>
      <c r="B52" s="1031"/>
      <c r="C52" s="1032"/>
      <c r="D52" s="1032"/>
      <c r="E52" s="1032"/>
      <c r="F52" s="1032"/>
      <c r="G52" s="1032"/>
      <c r="H52" s="1032"/>
      <c r="I52" s="1032"/>
      <c r="J52" s="1032"/>
      <c r="K52" s="1032"/>
      <c r="L52" s="1032"/>
      <c r="M52" s="1032"/>
      <c r="N52" s="1032"/>
      <c r="O52" s="1032"/>
      <c r="P52" s="1033"/>
      <c r="Q52" s="1034"/>
      <c r="R52" s="1026"/>
      <c r="S52" s="1026"/>
      <c r="T52" s="1026"/>
      <c r="U52" s="1026"/>
      <c r="V52" s="1026"/>
      <c r="W52" s="1026"/>
      <c r="X52" s="1026"/>
      <c r="Y52" s="1026"/>
      <c r="Z52" s="1026"/>
      <c r="AA52" s="1026"/>
      <c r="AB52" s="1026"/>
      <c r="AC52" s="1026"/>
      <c r="AD52" s="1026"/>
      <c r="AE52" s="1035"/>
      <c r="AF52" s="1036"/>
      <c r="AG52" s="1037"/>
      <c r="AH52" s="1037"/>
      <c r="AI52" s="1037"/>
      <c r="AJ52" s="1038"/>
      <c r="AK52" s="1025"/>
      <c r="AL52" s="1026"/>
      <c r="AM52" s="1026"/>
      <c r="AN52" s="1026"/>
      <c r="AO52" s="1026"/>
      <c r="AP52" s="1026"/>
      <c r="AQ52" s="1026"/>
      <c r="AR52" s="1026"/>
      <c r="AS52" s="1026"/>
      <c r="AT52" s="1026"/>
      <c r="AU52" s="1026"/>
      <c r="AV52" s="1026"/>
      <c r="AW52" s="1026"/>
      <c r="AX52" s="1026"/>
      <c r="AY52" s="1026"/>
      <c r="AZ52" s="1027"/>
      <c r="BA52" s="1027"/>
      <c r="BB52" s="1027"/>
      <c r="BC52" s="1027"/>
      <c r="BD52" s="1027"/>
      <c r="BE52" s="972"/>
      <c r="BF52" s="972"/>
      <c r="BG52" s="972"/>
      <c r="BH52" s="972"/>
      <c r="BI52" s="973"/>
      <c r="BJ52" s="232"/>
      <c r="BK52" s="232"/>
      <c r="BL52" s="232"/>
      <c r="BM52" s="232"/>
      <c r="BN52" s="232"/>
      <c r="BO52" s="241"/>
      <c r="BP52" s="241"/>
      <c r="BQ52" s="238">
        <v>46</v>
      </c>
      <c r="BR52" s="239"/>
      <c r="BS52" s="993"/>
      <c r="BT52" s="994"/>
      <c r="BU52" s="994"/>
      <c r="BV52" s="994"/>
      <c r="BW52" s="994"/>
      <c r="BX52" s="994"/>
      <c r="BY52" s="994"/>
      <c r="BZ52" s="994"/>
      <c r="CA52" s="994"/>
      <c r="CB52" s="994"/>
      <c r="CC52" s="994"/>
      <c r="CD52" s="994"/>
      <c r="CE52" s="994"/>
      <c r="CF52" s="994"/>
      <c r="CG52" s="1015"/>
      <c r="CH52" s="990"/>
      <c r="CI52" s="991"/>
      <c r="CJ52" s="991"/>
      <c r="CK52" s="991"/>
      <c r="CL52" s="992"/>
      <c r="CM52" s="990"/>
      <c r="CN52" s="991"/>
      <c r="CO52" s="991"/>
      <c r="CP52" s="991"/>
      <c r="CQ52" s="992"/>
      <c r="CR52" s="990"/>
      <c r="CS52" s="991"/>
      <c r="CT52" s="991"/>
      <c r="CU52" s="991"/>
      <c r="CV52" s="992"/>
      <c r="CW52" s="990"/>
      <c r="CX52" s="991"/>
      <c r="CY52" s="991"/>
      <c r="CZ52" s="991"/>
      <c r="DA52" s="992"/>
      <c r="DB52" s="990"/>
      <c r="DC52" s="991"/>
      <c r="DD52" s="991"/>
      <c r="DE52" s="991"/>
      <c r="DF52" s="992"/>
      <c r="DG52" s="990"/>
      <c r="DH52" s="991"/>
      <c r="DI52" s="991"/>
      <c r="DJ52" s="991"/>
      <c r="DK52" s="992"/>
      <c r="DL52" s="990"/>
      <c r="DM52" s="991"/>
      <c r="DN52" s="991"/>
      <c r="DO52" s="991"/>
      <c r="DP52" s="992"/>
      <c r="DQ52" s="990"/>
      <c r="DR52" s="991"/>
      <c r="DS52" s="991"/>
      <c r="DT52" s="991"/>
      <c r="DU52" s="992"/>
      <c r="DV52" s="993"/>
      <c r="DW52" s="994"/>
      <c r="DX52" s="994"/>
      <c r="DY52" s="994"/>
      <c r="DZ52" s="995"/>
      <c r="EA52" s="230"/>
    </row>
    <row r="53" spans="1:131" ht="26.25" customHeight="1" x14ac:dyDescent="0.15">
      <c r="A53" s="238">
        <v>26</v>
      </c>
      <c r="B53" s="1031"/>
      <c r="C53" s="1032"/>
      <c r="D53" s="1032"/>
      <c r="E53" s="1032"/>
      <c r="F53" s="1032"/>
      <c r="G53" s="1032"/>
      <c r="H53" s="1032"/>
      <c r="I53" s="1032"/>
      <c r="J53" s="1032"/>
      <c r="K53" s="1032"/>
      <c r="L53" s="1032"/>
      <c r="M53" s="1032"/>
      <c r="N53" s="1032"/>
      <c r="O53" s="1032"/>
      <c r="P53" s="1033"/>
      <c r="Q53" s="1034"/>
      <c r="R53" s="1026"/>
      <c r="S53" s="1026"/>
      <c r="T53" s="1026"/>
      <c r="U53" s="1026"/>
      <c r="V53" s="1026"/>
      <c r="W53" s="1026"/>
      <c r="X53" s="1026"/>
      <c r="Y53" s="1026"/>
      <c r="Z53" s="1026"/>
      <c r="AA53" s="1026"/>
      <c r="AB53" s="1026"/>
      <c r="AC53" s="1026"/>
      <c r="AD53" s="1026"/>
      <c r="AE53" s="1035"/>
      <c r="AF53" s="1036"/>
      <c r="AG53" s="1037"/>
      <c r="AH53" s="1037"/>
      <c r="AI53" s="1037"/>
      <c r="AJ53" s="1038"/>
      <c r="AK53" s="1025"/>
      <c r="AL53" s="1026"/>
      <c r="AM53" s="1026"/>
      <c r="AN53" s="1026"/>
      <c r="AO53" s="1026"/>
      <c r="AP53" s="1026"/>
      <c r="AQ53" s="1026"/>
      <c r="AR53" s="1026"/>
      <c r="AS53" s="1026"/>
      <c r="AT53" s="1026"/>
      <c r="AU53" s="1026"/>
      <c r="AV53" s="1026"/>
      <c r="AW53" s="1026"/>
      <c r="AX53" s="1026"/>
      <c r="AY53" s="1026"/>
      <c r="AZ53" s="1027"/>
      <c r="BA53" s="1027"/>
      <c r="BB53" s="1027"/>
      <c r="BC53" s="1027"/>
      <c r="BD53" s="1027"/>
      <c r="BE53" s="972"/>
      <c r="BF53" s="972"/>
      <c r="BG53" s="972"/>
      <c r="BH53" s="972"/>
      <c r="BI53" s="973"/>
      <c r="BJ53" s="232"/>
      <c r="BK53" s="232"/>
      <c r="BL53" s="232"/>
      <c r="BM53" s="232"/>
      <c r="BN53" s="232"/>
      <c r="BO53" s="241"/>
      <c r="BP53" s="241"/>
      <c r="BQ53" s="238">
        <v>47</v>
      </c>
      <c r="BR53" s="239"/>
      <c r="BS53" s="993"/>
      <c r="BT53" s="994"/>
      <c r="BU53" s="994"/>
      <c r="BV53" s="994"/>
      <c r="BW53" s="994"/>
      <c r="BX53" s="994"/>
      <c r="BY53" s="994"/>
      <c r="BZ53" s="994"/>
      <c r="CA53" s="994"/>
      <c r="CB53" s="994"/>
      <c r="CC53" s="994"/>
      <c r="CD53" s="994"/>
      <c r="CE53" s="994"/>
      <c r="CF53" s="994"/>
      <c r="CG53" s="1015"/>
      <c r="CH53" s="990"/>
      <c r="CI53" s="991"/>
      <c r="CJ53" s="991"/>
      <c r="CK53" s="991"/>
      <c r="CL53" s="992"/>
      <c r="CM53" s="990"/>
      <c r="CN53" s="991"/>
      <c r="CO53" s="991"/>
      <c r="CP53" s="991"/>
      <c r="CQ53" s="992"/>
      <c r="CR53" s="990"/>
      <c r="CS53" s="991"/>
      <c r="CT53" s="991"/>
      <c r="CU53" s="991"/>
      <c r="CV53" s="992"/>
      <c r="CW53" s="990"/>
      <c r="CX53" s="991"/>
      <c r="CY53" s="991"/>
      <c r="CZ53" s="991"/>
      <c r="DA53" s="992"/>
      <c r="DB53" s="990"/>
      <c r="DC53" s="991"/>
      <c r="DD53" s="991"/>
      <c r="DE53" s="991"/>
      <c r="DF53" s="992"/>
      <c r="DG53" s="990"/>
      <c r="DH53" s="991"/>
      <c r="DI53" s="991"/>
      <c r="DJ53" s="991"/>
      <c r="DK53" s="992"/>
      <c r="DL53" s="990"/>
      <c r="DM53" s="991"/>
      <c r="DN53" s="991"/>
      <c r="DO53" s="991"/>
      <c r="DP53" s="992"/>
      <c r="DQ53" s="990"/>
      <c r="DR53" s="991"/>
      <c r="DS53" s="991"/>
      <c r="DT53" s="991"/>
      <c r="DU53" s="992"/>
      <c r="DV53" s="993"/>
      <c r="DW53" s="994"/>
      <c r="DX53" s="994"/>
      <c r="DY53" s="994"/>
      <c r="DZ53" s="995"/>
      <c r="EA53" s="230"/>
    </row>
    <row r="54" spans="1:131" ht="26.25" customHeight="1" x14ac:dyDescent="0.15">
      <c r="A54" s="238">
        <v>27</v>
      </c>
      <c r="B54" s="1031"/>
      <c r="C54" s="1032"/>
      <c r="D54" s="1032"/>
      <c r="E54" s="1032"/>
      <c r="F54" s="1032"/>
      <c r="G54" s="1032"/>
      <c r="H54" s="1032"/>
      <c r="I54" s="1032"/>
      <c r="J54" s="1032"/>
      <c r="K54" s="1032"/>
      <c r="L54" s="1032"/>
      <c r="M54" s="1032"/>
      <c r="N54" s="1032"/>
      <c r="O54" s="1032"/>
      <c r="P54" s="1033"/>
      <c r="Q54" s="1034"/>
      <c r="R54" s="1026"/>
      <c r="S54" s="1026"/>
      <c r="T54" s="1026"/>
      <c r="U54" s="1026"/>
      <c r="V54" s="1026"/>
      <c r="W54" s="1026"/>
      <c r="X54" s="1026"/>
      <c r="Y54" s="1026"/>
      <c r="Z54" s="1026"/>
      <c r="AA54" s="1026"/>
      <c r="AB54" s="1026"/>
      <c r="AC54" s="1026"/>
      <c r="AD54" s="1026"/>
      <c r="AE54" s="1035"/>
      <c r="AF54" s="1036"/>
      <c r="AG54" s="1037"/>
      <c r="AH54" s="1037"/>
      <c r="AI54" s="1037"/>
      <c r="AJ54" s="1038"/>
      <c r="AK54" s="1025"/>
      <c r="AL54" s="1026"/>
      <c r="AM54" s="1026"/>
      <c r="AN54" s="1026"/>
      <c r="AO54" s="1026"/>
      <c r="AP54" s="1026"/>
      <c r="AQ54" s="1026"/>
      <c r="AR54" s="1026"/>
      <c r="AS54" s="1026"/>
      <c r="AT54" s="1026"/>
      <c r="AU54" s="1026"/>
      <c r="AV54" s="1026"/>
      <c r="AW54" s="1026"/>
      <c r="AX54" s="1026"/>
      <c r="AY54" s="1026"/>
      <c r="AZ54" s="1027"/>
      <c r="BA54" s="1027"/>
      <c r="BB54" s="1027"/>
      <c r="BC54" s="1027"/>
      <c r="BD54" s="1027"/>
      <c r="BE54" s="972"/>
      <c r="BF54" s="972"/>
      <c r="BG54" s="972"/>
      <c r="BH54" s="972"/>
      <c r="BI54" s="973"/>
      <c r="BJ54" s="232"/>
      <c r="BK54" s="232"/>
      <c r="BL54" s="232"/>
      <c r="BM54" s="232"/>
      <c r="BN54" s="232"/>
      <c r="BO54" s="241"/>
      <c r="BP54" s="241"/>
      <c r="BQ54" s="238">
        <v>48</v>
      </c>
      <c r="BR54" s="239"/>
      <c r="BS54" s="993"/>
      <c r="BT54" s="994"/>
      <c r="BU54" s="994"/>
      <c r="BV54" s="994"/>
      <c r="BW54" s="994"/>
      <c r="BX54" s="994"/>
      <c r="BY54" s="994"/>
      <c r="BZ54" s="994"/>
      <c r="CA54" s="994"/>
      <c r="CB54" s="994"/>
      <c r="CC54" s="994"/>
      <c r="CD54" s="994"/>
      <c r="CE54" s="994"/>
      <c r="CF54" s="994"/>
      <c r="CG54" s="1015"/>
      <c r="CH54" s="990"/>
      <c r="CI54" s="991"/>
      <c r="CJ54" s="991"/>
      <c r="CK54" s="991"/>
      <c r="CL54" s="992"/>
      <c r="CM54" s="990"/>
      <c r="CN54" s="991"/>
      <c r="CO54" s="991"/>
      <c r="CP54" s="991"/>
      <c r="CQ54" s="992"/>
      <c r="CR54" s="990"/>
      <c r="CS54" s="991"/>
      <c r="CT54" s="991"/>
      <c r="CU54" s="991"/>
      <c r="CV54" s="992"/>
      <c r="CW54" s="990"/>
      <c r="CX54" s="991"/>
      <c r="CY54" s="991"/>
      <c r="CZ54" s="991"/>
      <c r="DA54" s="992"/>
      <c r="DB54" s="990"/>
      <c r="DC54" s="991"/>
      <c r="DD54" s="991"/>
      <c r="DE54" s="991"/>
      <c r="DF54" s="992"/>
      <c r="DG54" s="990"/>
      <c r="DH54" s="991"/>
      <c r="DI54" s="991"/>
      <c r="DJ54" s="991"/>
      <c r="DK54" s="992"/>
      <c r="DL54" s="990"/>
      <c r="DM54" s="991"/>
      <c r="DN54" s="991"/>
      <c r="DO54" s="991"/>
      <c r="DP54" s="992"/>
      <c r="DQ54" s="990"/>
      <c r="DR54" s="991"/>
      <c r="DS54" s="991"/>
      <c r="DT54" s="991"/>
      <c r="DU54" s="992"/>
      <c r="DV54" s="993"/>
      <c r="DW54" s="994"/>
      <c r="DX54" s="994"/>
      <c r="DY54" s="994"/>
      <c r="DZ54" s="995"/>
      <c r="EA54" s="230"/>
    </row>
    <row r="55" spans="1:131" ht="26.25" customHeight="1" x14ac:dyDescent="0.15">
      <c r="A55" s="238">
        <v>28</v>
      </c>
      <c r="B55" s="1031"/>
      <c r="C55" s="1032"/>
      <c r="D55" s="1032"/>
      <c r="E55" s="1032"/>
      <c r="F55" s="1032"/>
      <c r="G55" s="1032"/>
      <c r="H55" s="1032"/>
      <c r="I55" s="1032"/>
      <c r="J55" s="1032"/>
      <c r="K55" s="1032"/>
      <c r="L55" s="1032"/>
      <c r="M55" s="1032"/>
      <c r="N55" s="1032"/>
      <c r="O55" s="1032"/>
      <c r="P55" s="1033"/>
      <c r="Q55" s="1034"/>
      <c r="R55" s="1026"/>
      <c r="S55" s="1026"/>
      <c r="T55" s="1026"/>
      <c r="U55" s="1026"/>
      <c r="V55" s="1026"/>
      <c r="W55" s="1026"/>
      <c r="X55" s="1026"/>
      <c r="Y55" s="1026"/>
      <c r="Z55" s="1026"/>
      <c r="AA55" s="1026"/>
      <c r="AB55" s="1026"/>
      <c r="AC55" s="1026"/>
      <c r="AD55" s="1026"/>
      <c r="AE55" s="1035"/>
      <c r="AF55" s="1036"/>
      <c r="AG55" s="1037"/>
      <c r="AH55" s="1037"/>
      <c r="AI55" s="1037"/>
      <c r="AJ55" s="1038"/>
      <c r="AK55" s="1025"/>
      <c r="AL55" s="1026"/>
      <c r="AM55" s="1026"/>
      <c r="AN55" s="1026"/>
      <c r="AO55" s="1026"/>
      <c r="AP55" s="1026"/>
      <c r="AQ55" s="1026"/>
      <c r="AR55" s="1026"/>
      <c r="AS55" s="1026"/>
      <c r="AT55" s="1026"/>
      <c r="AU55" s="1026"/>
      <c r="AV55" s="1026"/>
      <c r="AW55" s="1026"/>
      <c r="AX55" s="1026"/>
      <c r="AY55" s="1026"/>
      <c r="AZ55" s="1027"/>
      <c r="BA55" s="1027"/>
      <c r="BB55" s="1027"/>
      <c r="BC55" s="1027"/>
      <c r="BD55" s="1027"/>
      <c r="BE55" s="972"/>
      <c r="BF55" s="972"/>
      <c r="BG55" s="972"/>
      <c r="BH55" s="972"/>
      <c r="BI55" s="973"/>
      <c r="BJ55" s="232"/>
      <c r="BK55" s="232"/>
      <c r="BL55" s="232"/>
      <c r="BM55" s="232"/>
      <c r="BN55" s="232"/>
      <c r="BO55" s="241"/>
      <c r="BP55" s="241"/>
      <c r="BQ55" s="238">
        <v>49</v>
      </c>
      <c r="BR55" s="239"/>
      <c r="BS55" s="993"/>
      <c r="BT55" s="994"/>
      <c r="BU55" s="994"/>
      <c r="BV55" s="994"/>
      <c r="BW55" s="994"/>
      <c r="BX55" s="994"/>
      <c r="BY55" s="994"/>
      <c r="BZ55" s="994"/>
      <c r="CA55" s="994"/>
      <c r="CB55" s="994"/>
      <c r="CC55" s="994"/>
      <c r="CD55" s="994"/>
      <c r="CE55" s="994"/>
      <c r="CF55" s="994"/>
      <c r="CG55" s="1015"/>
      <c r="CH55" s="990"/>
      <c r="CI55" s="991"/>
      <c r="CJ55" s="991"/>
      <c r="CK55" s="991"/>
      <c r="CL55" s="992"/>
      <c r="CM55" s="990"/>
      <c r="CN55" s="991"/>
      <c r="CO55" s="991"/>
      <c r="CP55" s="991"/>
      <c r="CQ55" s="992"/>
      <c r="CR55" s="990"/>
      <c r="CS55" s="991"/>
      <c r="CT55" s="991"/>
      <c r="CU55" s="991"/>
      <c r="CV55" s="992"/>
      <c r="CW55" s="990"/>
      <c r="CX55" s="991"/>
      <c r="CY55" s="991"/>
      <c r="CZ55" s="991"/>
      <c r="DA55" s="992"/>
      <c r="DB55" s="990"/>
      <c r="DC55" s="991"/>
      <c r="DD55" s="991"/>
      <c r="DE55" s="991"/>
      <c r="DF55" s="992"/>
      <c r="DG55" s="990"/>
      <c r="DH55" s="991"/>
      <c r="DI55" s="991"/>
      <c r="DJ55" s="991"/>
      <c r="DK55" s="992"/>
      <c r="DL55" s="990"/>
      <c r="DM55" s="991"/>
      <c r="DN55" s="991"/>
      <c r="DO55" s="991"/>
      <c r="DP55" s="992"/>
      <c r="DQ55" s="990"/>
      <c r="DR55" s="991"/>
      <c r="DS55" s="991"/>
      <c r="DT55" s="991"/>
      <c r="DU55" s="992"/>
      <c r="DV55" s="993"/>
      <c r="DW55" s="994"/>
      <c r="DX55" s="994"/>
      <c r="DY55" s="994"/>
      <c r="DZ55" s="995"/>
      <c r="EA55" s="230"/>
    </row>
    <row r="56" spans="1:131" ht="26.25" customHeight="1" x14ac:dyDescent="0.15">
      <c r="A56" s="238">
        <v>29</v>
      </c>
      <c r="B56" s="1031"/>
      <c r="C56" s="1032"/>
      <c r="D56" s="1032"/>
      <c r="E56" s="1032"/>
      <c r="F56" s="1032"/>
      <c r="G56" s="1032"/>
      <c r="H56" s="1032"/>
      <c r="I56" s="1032"/>
      <c r="J56" s="1032"/>
      <c r="K56" s="1032"/>
      <c r="L56" s="1032"/>
      <c r="M56" s="1032"/>
      <c r="N56" s="1032"/>
      <c r="O56" s="1032"/>
      <c r="P56" s="1033"/>
      <c r="Q56" s="1034"/>
      <c r="R56" s="1026"/>
      <c r="S56" s="1026"/>
      <c r="T56" s="1026"/>
      <c r="U56" s="1026"/>
      <c r="V56" s="1026"/>
      <c r="W56" s="1026"/>
      <c r="X56" s="1026"/>
      <c r="Y56" s="1026"/>
      <c r="Z56" s="1026"/>
      <c r="AA56" s="1026"/>
      <c r="AB56" s="1026"/>
      <c r="AC56" s="1026"/>
      <c r="AD56" s="1026"/>
      <c r="AE56" s="1035"/>
      <c r="AF56" s="1036"/>
      <c r="AG56" s="1037"/>
      <c r="AH56" s="1037"/>
      <c r="AI56" s="1037"/>
      <c r="AJ56" s="1038"/>
      <c r="AK56" s="1025"/>
      <c r="AL56" s="1026"/>
      <c r="AM56" s="1026"/>
      <c r="AN56" s="1026"/>
      <c r="AO56" s="1026"/>
      <c r="AP56" s="1026"/>
      <c r="AQ56" s="1026"/>
      <c r="AR56" s="1026"/>
      <c r="AS56" s="1026"/>
      <c r="AT56" s="1026"/>
      <c r="AU56" s="1026"/>
      <c r="AV56" s="1026"/>
      <c r="AW56" s="1026"/>
      <c r="AX56" s="1026"/>
      <c r="AY56" s="1026"/>
      <c r="AZ56" s="1027"/>
      <c r="BA56" s="1027"/>
      <c r="BB56" s="1027"/>
      <c r="BC56" s="1027"/>
      <c r="BD56" s="1027"/>
      <c r="BE56" s="972"/>
      <c r="BF56" s="972"/>
      <c r="BG56" s="972"/>
      <c r="BH56" s="972"/>
      <c r="BI56" s="973"/>
      <c r="BJ56" s="232"/>
      <c r="BK56" s="232"/>
      <c r="BL56" s="232"/>
      <c r="BM56" s="232"/>
      <c r="BN56" s="232"/>
      <c r="BO56" s="241"/>
      <c r="BP56" s="241"/>
      <c r="BQ56" s="238">
        <v>50</v>
      </c>
      <c r="BR56" s="239"/>
      <c r="BS56" s="993"/>
      <c r="BT56" s="994"/>
      <c r="BU56" s="994"/>
      <c r="BV56" s="994"/>
      <c r="BW56" s="994"/>
      <c r="BX56" s="994"/>
      <c r="BY56" s="994"/>
      <c r="BZ56" s="994"/>
      <c r="CA56" s="994"/>
      <c r="CB56" s="994"/>
      <c r="CC56" s="994"/>
      <c r="CD56" s="994"/>
      <c r="CE56" s="994"/>
      <c r="CF56" s="994"/>
      <c r="CG56" s="1015"/>
      <c r="CH56" s="990"/>
      <c r="CI56" s="991"/>
      <c r="CJ56" s="991"/>
      <c r="CK56" s="991"/>
      <c r="CL56" s="992"/>
      <c r="CM56" s="990"/>
      <c r="CN56" s="991"/>
      <c r="CO56" s="991"/>
      <c r="CP56" s="991"/>
      <c r="CQ56" s="992"/>
      <c r="CR56" s="990"/>
      <c r="CS56" s="991"/>
      <c r="CT56" s="991"/>
      <c r="CU56" s="991"/>
      <c r="CV56" s="992"/>
      <c r="CW56" s="990"/>
      <c r="CX56" s="991"/>
      <c r="CY56" s="991"/>
      <c r="CZ56" s="991"/>
      <c r="DA56" s="992"/>
      <c r="DB56" s="990"/>
      <c r="DC56" s="991"/>
      <c r="DD56" s="991"/>
      <c r="DE56" s="991"/>
      <c r="DF56" s="992"/>
      <c r="DG56" s="990"/>
      <c r="DH56" s="991"/>
      <c r="DI56" s="991"/>
      <c r="DJ56" s="991"/>
      <c r="DK56" s="992"/>
      <c r="DL56" s="990"/>
      <c r="DM56" s="991"/>
      <c r="DN56" s="991"/>
      <c r="DO56" s="991"/>
      <c r="DP56" s="992"/>
      <c r="DQ56" s="990"/>
      <c r="DR56" s="991"/>
      <c r="DS56" s="991"/>
      <c r="DT56" s="991"/>
      <c r="DU56" s="992"/>
      <c r="DV56" s="993"/>
      <c r="DW56" s="994"/>
      <c r="DX56" s="994"/>
      <c r="DY56" s="994"/>
      <c r="DZ56" s="995"/>
      <c r="EA56" s="230"/>
    </row>
    <row r="57" spans="1:131" ht="26.25" customHeight="1" x14ac:dyDescent="0.15">
      <c r="A57" s="238">
        <v>30</v>
      </c>
      <c r="B57" s="1031"/>
      <c r="C57" s="1032"/>
      <c r="D57" s="1032"/>
      <c r="E57" s="1032"/>
      <c r="F57" s="1032"/>
      <c r="G57" s="1032"/>
      <c r="H57" s="1032"/>
      <c r="I57" s="1032"/>
      <c r="J57" s="1032"/>
      <c r="K57" s="1032"/>
      <c r="L57" s="1032"/>
      <c r="M57" s="1032"/>
      <c r="N57" s="1032"/>
      <c r="O57" s="1032"/>
      <c r="P57" s="1033"/>
      <c r="Q57" s="1034"/>
      <c r="R57" s="1026"/>
      <c r="S57" s="1026"/>
      <c r="T57" s="1026"/>
      <c r="U57" s="1026"/>
      <c r="V57" s="1026"/>
      <c r="W57" s="1026"/>
      <c r="X57" s="1026"/>
      <c r="Y57" s="1026"/>
      <c r="Z57" s="1026"/>
      <c r="AA57" s="1026"/>
      <c r="AB57" s="1026"/>
      <c r="AC57" s="1026"/>
      <c r="AD57" s="1026"/>
      <c r="AE57" s="1035"/>
      <c r="AF57" s="1036"/>
      <c r="AG57" s="1037"/>
      <c r="AH57" s="1037"/>
      <c r="AI57" s="1037"/>
      <c r="AJ57" s="1038"/>
      <c r="AK57" s="1025"/>
      <c r="AL57" s="1026"/>
      <c r="AM57" s="1026"/>
      <c r="AN57" s="1026"/>
      <c r="AO57" s="1026"/>
      <c r="AP57" s="1026"/>
      <c r="AQ57" s="1026"/>
      <c r="AR57" s="1026"/>
      <c r="AS57" s="1026"/>
      <c r="AT57" s="1026"/>
      <c r="AU57" s="1026"/>
      <c r="AV57" s="1026"/>
      <c r="AW57" s="1026"/>
      <c r="AX57" s="1026"/>
      <c r="AY57" s="1026"/>
      <c r="AZ57" s="1027"/>
      <c r="BA57" s="1027"/>
      <c r="BB57" s="1027"/>
      <c r="BC57" s="1027"/>
      <c r="BD57" s="1027"/>
      <c r="BE57" s="972"/>
      <c r="BF57" s="972"/>
      <c r="BG57" s="972"/>
      <c r="BH57" s="972"/>
      <c r="BI57" s="973"/>
      <c r="BJ57" s="232"/>
      <c r="BK57" s="232"/>
      <c r="BL57" s="232"/>
      <c r="BM57" s="232"/>
      <c r="BN57" s="232"/>
      <c r="BO57" s="241"/>
      <c r="BP57" s="241"/>
      <c r="BQ57" s="238">
        <v>51</v>
      </c>
      <c r="BR57" s="239"/>
      <c r="BS57" s="993"/>
      <c r="BT57" s="994"/>
      <c r="BU57" s="994"/>
      <c r="BV57" s="994"/>
      <c r="BW57" s="994"/>
      <c r="BX57" s="994"/>
      <c r="BY57" s="994"/>
      <c r="BZ57" s="994"/>
      <c r="CA57" s="994"/>
      <c r="CB57" s="994"/>
      <c r="CC57" s="994"/>
      <c r="CD57" s="994"/>
      <c r="CE57" s="994"/>
      <c r="CF57" s="994"/>
      <c r="CG57" s="1015"/>
      <c r="CH57" s="990"/>
      <c r="CI57" s="991"/>
      <c r="CJ57" s="991"/>
      <c r="CK57" s="991"/>
      <c r="CL57" s="992"/>
      <c r="CM57" s="990"/>
      <c r="CN57" s="991"/>
      <c r="CO57" s="991"/>
      <c r="CP57" s="991"/>
      <c r="CQ57" s="992"/>
      <c r="CR57" s="990"/>
      <c r="CS57" s="991"/>
      <c r="CT57" s="991"/>
      <c r="CU57" s="991"/>
      <c r="CV57" s="992"/>
      <c r="CW57" s="990"/>
      <c r="CX57" s="991"/>
      <c r="CY57" s="991"/>
      <c r="CZ57" s="991"/>
      <c r="DA57" s="992"/>
      <c r="DB57" s="990"/>
      <c r="DC57" s="991"/>
      <c r="DD57" s="991"/>
      <c r="DE57" s="991"/>
      <c r="DF57" s="992"/>
      <c r="DG57" s="990"/>
      <c r="DH57" s="991"/>
      <c r="DI57" s="991"/>
      <c r="DJ57" s="991"/>
      <c r="DK57" s="992"/>
      <c r="DL57" s="990"/>
      <c r="DM57" s="991"/>
      <c r="DN57" s="991"/>
      <c r="DO57" s="991"/>
      <c r="DP57" s="992"/>
      <c r="DQ57" s="990"/>
      <c r="DR57" s="991"/>
      <c r="DS57" s="991"/>
      <c r="DT57" s="991"/>
      <c r="DU57" s="992"/>
      <c r="DV57" s="993"/>
      <c r="DW57" s="994"/>
      <c r="DX57" s="994"/>
      <c r="DY57" s="994"/>
      <c r="DZ57" s="995"/>
      <c r="EA57" s="230"/>
    </row>
    <row r="58" spans="1:131" ht="26.25" customHeight="1" x14ac:dyDescent="0.15">
      <c r="A58" s="238">
        <v>31</v>
      </c>
      <c r="B58" s="1031"/>
      <c r="C58" s="1032"/>
      <c r="D58" s="1032"/>
      <c r="E58" s="1032"/>
      <c r="F58" s="1032"/>
      <c r="G58" s="1032"/>
      <c r="H58" s="1032"/>
      <c r="I58" s="1032"/>
      <c r="J58" s="1032"/>
      <c r="K58" s="1032"/>
      <c r="L58" s="1032"/>
      <c r="M58" s="1032"/>
      <c r="N58" s="1032"/>
      <c r="O58" s="1032"/>
      <c r="P58" s="1033"/>
      <c r="Q58" s="1034"/>
      <c r="R58" s="1026"/>
      <c r="S58" s="1026"/>
      <c r="T58" s="1026"/>
      <c r="U58" s="1026"/>
      <c r="V58" s="1026"/>
      <c r="W58" s="1026"/>
      <c r="X58" s="1026"/>
      <c r="Y58" s="1026"/>
      <c r="Z58" s="1026"/>
      <c r="AA58" s="1026"/>
      <c r="AB58" s="1026"/>
      <c r="AC58" s="1026"/>
      <c r="AD58" s="1026"/>
      <c r="AE58" s="1035"/>
      <c r="AF58" s="1036"/>
      <c r="AG58" s="1037"/>
      <c r="AH58" s="1037"/>
      <c r="AI58" s="1037"/>
      <c r="AJ58" s="1038"/>
      <c r="AK58" s="1025"/>
      <c r="AL58" s="1026"/>
      <c r="AM58" s="1026"/>
      <c r="AN58" s="1026"/>
      <c r="AO58" s="1026"/>
      <c r="AP58" s="1026"/>
      <c r="AQ58" s="1026"/>
      <c r="AR58" s="1026"/>
      <c r="AS58" s="1026"/>
      <c r="AT58" s="1026"/>
      <c r="AU58" s="1026"/>
      <c r="AV58" s="1026"/>
      <c r="AW58" s="1026"/>
      <c r="AX58" s="1026"/>
      <c r="AY58" s="1026"/>
      <c r="AZ58" s="1027"/>
      <c r="BA58" s="1027"/>
      <c r="BB58" s="1027"/>
      <c r="BC58" s="1027"/>
      <c r="BD58" s="1027"/>
      <c r="BE58" s="972"/>
      <c r="BF58" s="972"/>
      <c r="BG58" s="972"/>
      <c r="BH58" s="972"/>
      <c r="BI58" s="973"/>
      <c r="BJ58" s="232"/>
      <c r="BK58" s="232"/>
      <c r="BL58" s="232"/>
      <c r="BM58" s="232"/>
      <c r="BN58" s="232"/>
      <c r="BO58" s="241"/>
      <c r="BP58" s="241"/>
      <c r="BQ58" s="238">
        <v>52</v>
      </c>
      <c r="BR58" s="239"/>
      <c r="BS58" s="993"/>
      <c r="BT58" s="994"/>
      <c r="BU58" s="994"/>
      <c r="BV58" s="994"/>
      <c r="BW58" s="994"/>
      <c r="BX58" s="994"/>
      <c r="BY58" s="994"/>
      <c r="BZ58" s="994"/>
      <c r="CA58" s="994"/>
      <c r="CB58" s="994"/>
      <c r="CC58" s="994"/>
      <c r="CD58" s="994"/>
      <c r="CE58" s="994"/>
      <c r="CF58" s="994"/>
      <c r="CG58" s="1015"/>
      <c r="CH58" s="990"/>
      <c r="CI58" s="991"/>
      <c r="CJ58" s="991"/>
      <c r="CK58" s="991"/>
      <c r="CL58" s="992"/>
      <c r="CM58" s="990"/>
      <c r="CN58" s="991"/>
      <c r="CO58" s="991"/>
      <c r="CP58" s="991"/>
      <c r="CQ58" s="992"/>
      <c r="CR58" s="990"/>
      <c r="CS58" s="991"/>
      <c r="CT58" s="991"/>
      <c r="CU58" s="991"/>
      <c r="CV58" s="992"/>
      <c r="CW58" s="990"/>
      <c r="CX58" s="991"/>
      <c r="CY58" s="991"/>
      <c r="CZ58" s="991"/>
      <c r="DA58" s="992"/>
      <c r="DB58" s="990"/>
      <c r="DC58" s="991"/>
      <c r="DD58" s="991"/>
      <c r="DE58" s="991"/>
      <c r="DF58" s="992"/>
      <c r="DG58" s="990"/>
      <c r="DH58" s="991"/>
      <c r="DI58" s="991"/>
      <c r="DJ58" s="991"/>
      <c r="DK58" s="992"/>
      <c r="DL58" s="990"/>
      <c r="DM58" s="991"/>
      <c r="DN58" s="991"/>
      <c r="DO58" s="991"/>
      <c r="DP58" s="992"/>
      <c r="DQ58" s="990"/>
      <c r="DR58" s="991"/>
      <c r="DS58" s="991"/>
      <c r="DT58" s="991"/>
      <c r="DU58" s="992"/>
      <c r="DV58" s="993"/>
      <c r="DW58" s="994"/>
      <c r="DX58" s="994"/>
      <c r="DY58" s="994"/>
      <c r="DZ58" s="995"/>
      <c r="EA58" s="230"/>
    </row>
    <row r="59" spans="1:131" ht="26.25" customHeight="1" x14ac:dyDescent="0.15">
      <c r="A59" s="238">
        <v>32</v>
      </c>
      <c r="B59" s="1031"/>
      <c r="C59" s="1032"/>
      <c r="D59" s="1032"/>
      <c r="E59" s="1032"/>
      <c r="F59" s="1032"/>
      <c r="G59" s="1032"/>
      <c r="H59" s="1032"/>
      <c r="I59" s="1032"/>
      <c r="J59" s="1032"/>
      <c r="K59" s="1032"/>
      <c r="L59" s="1032"/>
      <c r="M59" s="1032"/>
      <c r="N59" s="1032"/>
      <c r="O59" s="1032"/>
      <c r="P59" s="1033"/>
      <c r="Q59" s="1034"/>
      <c r="R59" s="1026"/>
      <c r="S59" s="1026"/>
      <c r="T59" s="1026"/>
      <c r="U59" s="1026"/>
      <c r="V59" s="1026"/>
      <c r="W59" s="1026"/>
      <c r="X59" s="1026"/>
      <c r="Y59" s="1026"/>
      <c r="Z59" s="1026"/>
      <c r="AA59" s="1026"/>
      <c r="AB59" s="1026"/>
      <c r="AC59" s="1026"/>
      <c r="AD59" s="1026"/>
      <c r="AE59" s="1035"/>
      <c r="AF59" s="1036"/>
      <c r="AG59" s="1037"/>
      <c r="AH59" s="1037"/>
      <c r="AI59" s="1037"/>
      <c r="AJ59" s="1038"/>
      <c r="AK59" s="1025"/>
      <c r="AL59" s="1026"/>
      <c r="AM59" s="1026"/>
      <c r="AN59" s="1026"/>
      <c r="AO59" s="1026"/>
      <c r="AP59" s="1026"/>
      <c r="AQ59" s="1026"/>
      <c r="AR59" s="1026"/>
      <c r="AS59" s="1026"/>
      <c r="AT59" s="1026"/>
      <c r="AU59" s="1026"/>
      <c r="AV59" s="1026"/>
      <c r="AW59" s="1026"/>
      <c r="AX59" s="1026"/>
      <c r="AY59" s="1026"/>
      <c r="AZ59" s="1027"/>
      <c r="BA59" s="1027"/>
      <c r="BB59" s="1027"/>
      <c r="BC59" s="1027"/>
      <c r="BD59" s="1027"/>
      <c r="BE59" s="972"/>
      <c r="BF59" s="972"/>
      <c r="BG59" s="972"/>
      <c r="BH59" s="972"/>
      <c r="BI59" s="973"/>
      <c r="BJ59" s="232"/>
      <c r="BK59" s="232"/>
      <c r="BL59" s="232"/>
      <c r="BM59" s="232"/>
      <c r="BN59" s="232"/>
      <c r="BO59" s="241"/>
      <c r="BP59" s="241"/>
      <c r="BQ59" s="238">
        <v>53</v>
      </c>
      <c r="BR59" s="239"/>
      <c r="BS59" s="993"/>
      <c r="BT59" s="994"/>
      <c r="BU59" s="994"/>
      <c r="BV59" s="994"/>
      <c r="BW59" s="994"/>
      <c r="BX59" s="994"/>
      <c r="BY59" s="994"/>
      <c r="BZ59" s="994"/>
      <c r="CA59" s="994"/>
      <c r="CB59" s="994"/>
      <c r="CC59" s="994"/>
      <c r="CD59" s="994"/>
      <c r="CE59" s="994"/>
      <c r="CF59" s="994"/>
      <c r="CG59" s="1015"/>
      <c r="CH59" s="990"/>
      <c r="CI59" s="991"/>
      <c r="CJ59" s="991"/>
      <c r="CK59" s="991"/>
      <c r="CL59" s="992"/>
      <c r="CM59" s="990"/>
      <c r="CN59" s="991"/>
      <c r="CO59" s="991"/>
      <c r="CP59" s="991"/>
      <c r="CQ59" s="992"/>
      <c r="CR59" s="990"/>
      <c r="CS59" s="991"/>
      <c r="CT59" s="991"/>
      <c r="CU59" s="991"/>
      <c r="CV59" s="992"/>
      <c r="CW59" s="990"/>
      <c r="CX59" s="991"/>
      <c r="CY59" s="991"/>
      <c r="CZ59" s="991"/>
      <c r="DA59" s="992"/>
      <c r="DB59" s="990"/>
      <c r="DC59" s="991"/>
      <c r="DD59" s="991"/>
      <c r="DE59" s="991"/>
      <c r="DF59" s="992"/>
      <c r="DG59" s="990"/>
      <c r="DH59" s="991"/>
      <c r="DI59" s="991"/>
      <c r="DJ59" s="991"/>
      <c r="DK59" s="992"/>
      <c r="DL59" s="990"/>
      <c r="DM59" s="991"/>
      <c r="DN59" s="991"/>
      <c r="DO59" s="991"/>
      <c r="DP59" s="992"/>
      <c r="DQ59" s="990"/>
      <c r="DR59" s="991"/>
      <c r="DS59" s="991"/>
      <c r="DT59" s="991"/>
      <c r="DU59" s="992"/>
      <c r="DV59" s="993"/>
      <c r="DW59" s="994"/>
      <c r="DX59" s="994"/>
      <c r="DY59" s="994"/>
      <c r="DZ59" s="995"/>
      <c r="EA59" s="230"/>
    </row>
    <row r="60" spans="1:131" ht="26.25" customHeight="1" x14ac:dyDescent="0.15">
      <c r="A60" s="238">
        <v>33</v>
      </c>
      <c r="B60" s="1031"/>
      <c r="C60" s="1032"/>
      <c r="D60" s="1032"/>
      <c r="E60" s="1032"/>
      <c r="F60" s="1032"/>
      <c r="G60" s="1032"/>
      <c r="H60" s="1032"/>
      <c r="I60" s="1032"/>
      <c r="J60" s="1032"/>
      <c r="K60" s="1032"/>
      <c r="L60" s="1032"/>
      <c r="M60" s="1032"/>
      <c r="N60" s="1032"/>
      <c r="O60" s="1032"/>
      <c r="P60" s="1033"/>
      <c r="Q60" s="1034"/>
      <c r="R60" s="1026"/>
      <c r="S60" s="1026"/>
      <c r="T60" s="1026"/>
      <c r="U60" s="1026"/>
      <c r="V60" s="1026"/>
      <c r="W60" s="1026"/>
      <c r="X60" s="1026"/>
      <c r="Y60" s="1026"/>
      <c r="Z60" s="1026"/>
      <c r="AA60" s="1026"/>
      <c r="AB60" s="1026"/>
      <c r="AC60" s="1026"/>
      <c r="AD60" s="1026"/>
      <c r="AE60" s="1035"/>
      <c r="AF60" s="1036"/>
      <c r="AG60" s="1037"/>
      <c r="AH60" s="1037"/>
      <c r="AI60" s="1037"/>
      <c r="AJ60" s="1038"/>
      <c r="AK60" s="1025"/>
      <c r="AL60" s="1026"/>
      <c r="AM60" s="1026"/>
      <c r="AN60" s="1026"/>
      <c r="AO60" s="1026"/>
      <c r="AP60" s="1026"/>
      <c r="AQ60" s="1026"/>
      <c r="AR60" s="1026"/>
      <c r="AS60" s="1026"/>
      <c r="AT60" s="1026"/>
      <c r="AU60" s="1026"/>
      <c r="AV60" s="1026"/>
      <c r="AW60" s="1026"/>
      <c r="AX60" s="1026"/>
      <c r="AY60" s="1026"/>
      <c r="AZ60" s="1027"/>
      <c r="BA60" s="1027"/>
      <c r="BB60" s="1027"/>
      <c r="BC60" s="1027"/>
      <c r="BD60" s="1027"/>
      <c r="BE60" s="972"/>
      <c r="BF60" s="972"/>
      <c r="BG60" s="972"/>
      <c r="BH60" s="972"/>
      <c r="BI60" s="973"/>
      <c r="BJ60" s="232"/>
      <c r="BK60" s="232"/>
      <c r="BL60" s="232"/>
      <c r="BM60" s="232"/>
      <c r="BN60" s="232"/>
      <c r="BO60" s="241"/>
      <c r="BP60" s="241"/>
      <c r="BQ60" s="238">
        <v>54</v>
      </c>
      <c r="BR60" s="239"/>
      <c r="BS60" s="993"/>
      <c r="BT60" s="994"/>
      <c r="BU60" s="994"/>
      <c r="BV60" s="994"/>
      <c r="BW60" s="994"/>
      <c r="BX60" s="994"/>
      <c r="BY60" s="994"/>
      <c r="BZ60" s="994"/>
      <c r="CA60" s="994"/>
      <c r="CB60" s="994"/>
      <c r="CC60" s="994"/>
      <c r="CD60" s="994"/>
      <c r="CE60" s="994"/>
      <c r="CF60" s="994"/>
      <c r="CG60" s="1015"/>
      <c r="CH60" s="990"/>
      <c r="CI60" s="991"/>
      <c r="CJ60" s="991"/>
      <c r="CK60" s="991"/>
      <c r="CL60" s="992"/>
      <c r="CM60" s="990"/>
      <c r="CN60" s="991"/>
      <c r="CO60" s="991"/>
      <c r="CP60" s="991"/>
      <c r="CQ60" s="992"/>
      <c r="CR60" s="990"/>
      <c r="CS60" s="991"/>
      <c r="CT60" s="991"/>
      <c r="CU60" s="991"/>
      <c r="CV60" s="992"/>
      <c r="CW60" s="990"/>
      <c r="CX60" s="991"/>
      <c r="CY60" s="991"/>
      <c r="CZ60" s="991"/>
      <c r="DA60" s="992"/>
      <c r="DB60" s="990"/>
      <c r="DC60" s="991"/>
      <c r="DD60" s="991"/>
      <c r="DE60" s="991"/>
      <c r="DF60" s="992"/>
      <c r="DG60" s="990"/>
      <c r="DH60" s="991"/>
      <c r="DI60" s="991"/>
      <c r="DJ60" s="991"/>
      <c r="DK60" s="992"/>
      <c r="DL60" s="990"/>
      <c r="DM60" s="991"/>
      <c r="DN60" s="991"/>
      <c r="DO60" s="991"/>
      <c r="DP60" s="992"/>
      <c r="DQ60" s="990"/>
      <c r="DR60" s="991"/>
      <c r="DS60" s="991"/>
      <c r="DT60" s="991"/>
      <c r="DU60" s="992"/>
      <c r="DV60" s="993"/>
      <c r="DW60" s="994"/>
      <c r="DX60" s="994"/>
      <c r="DY60" s="994"/>
      <c r="DZ60" s="995"/>
      <c r="EA60" s="230"/>
    </row>
    <row r="61" spans="1:131" ht="26.25" customHeight="1" thickBot="1" x14ac:dyDescent="0.2">
      <c r="A61" s="238">
        <v>34</v>
      </c>
      <c r="B61" s="1031"/>
      <c r="C61" s="1032"/>
      <c r="D61" s="1032"/>
      <c r="E61" s="1032"/>
      <c r="F61" s="1032"/>
      <c r="G61" s="1032"/>
      <c r="H61" s="1032"/>
      <c r="I61" s="1032"/>
      <c r="J61" s="1032"/>
      <c r="K61" s="1032"/>
      <c r="L61" s="1032"/>
      <c r="M61" s="1032"/>
      <c r="N61" s="1032"/>
      <c r="O61" s="1032"/>
      <c r="P61" s="1033"/>
      <c r="Q61" s="1034"/>
      <c r="R61" s="1026"/>
      <c r="S61" s="1026"/>
      <c r="T61" s="1026"/>
      <c r="U61" s="1026"/>
      <c r="V61" s="1026"/>
      <c r="W61" s="1026"/>
      <c r="X61" s="1026"/>
      <c r="Y61" s="1026"/>
      <c r="Z61" s="1026"/>
      <c r="AA61" s="1026"/>
      <c r="AB61" s="1026"/>
      <c r="AC61" s="1026"/>
      <c r="AD61" s="1026"/>
      <c r="AE61" s="1035"/>
      <c r="AF61" s="1036"/>
      <c r="AG61" s="1037"/>
      <c r="AH61" s="1037"/>
      <c r="AI61" s="1037"/>
      <c r="AJ61" s="1038"/>
      <c r="AK61" s="1025"/>
      <c r="AL61" s="1026"/>
      <c r="AM61" s="1026"/>
      <c r="AN61" s="1026"/>
      <c r="AO61" s="1026"/>
      <c r="AP61" s="1026"/>
      <c r="AQ61" s="1026"/>
      <c r="AR61" s="1026"/>
      <c r="AS61" s="1026"/>
      <c r="AT61" s="1026"/>
      <c r="AU61" s="1026"/>
      <c r="AV61" s="1026"/>
      <c r="AW61" s="1026"/>
      <c r="AX61" s="1026"/>
      <c r="AY61" s="1026"/>
      <c r="AZ61" s="1027"/>
      <c r="BA61" s="1027"/>
      <c r="BB61" s="1027"/>
      <c r="BC61" s="1027"/>
      <c r="BD61" s="1027"/>
      <c r="BE61" s="972"/>
      <c r="BF61" s="972"/>
      <c r="BG61" s="972"/>
      <c r="BH61" s="972"/>
      <c r="BI61" s="973"/>
      <c r="BJ61" s="232"/>
      <c r="BK61" s="232"/>
      <c r="BL61" s="232"/>
      <c r="BM61" s="232"/>
      <c r="BN61" s="232"/>
      <c r="BO61" s="241"/>
      <c r="BP61" s="241"/>
      <c r="BQ61" s="238">
        <v>55</v>
      </c>
      <c r="BR61" s="239"/>
      <c r="BS61" s="993"/>
      <c r="BT61" s="994"/>
      <c r="BU61" s="994"/>
      <c r="BV61" s="994"/>
      <c r="BW61" s="994"/>
      <c r="BX61" s="994"/>
      <c r="BY61" s="994"/>
      <c r="BZ61" s="994"/>
      <c r="CA61" s="994"/>
      <c r="CB61" s="994"/>
      <c r="CC61" s="994"/>
      <c r="CD61" s="994"/>
      <c r="CE61" s="994"/>
      <c r="CF61" s="994"/>
      <c r="CG61" s="1015"/>
      <c r="CH61" s="990"/>
      <c r="CI61" s="991"/>
      <c r="CJ61" s="991"/>
      <c r="CK61" s="991"/>
      <c r="CL61" s="992"/>
      <c r="CM61" s="990"/>
      <c r="CN61" s="991"/>
      <c r="CO61" s="991"/>
      <c r="CP61" s="991"/>
      <c r="CQ61" s="992"/>
      <c r="CR61" s="990"/>
      <c r="CS61" s="991"/>
      <c r="CT61" s="991"/>
      <c r="CU61" s="991"/>
      <c r="CV61" s="992"/>
      <c r="CW61" s="990"/>
      <c r="CX61" s="991"/>
      <c r="CY61" s="991"/>
      <c r="CZ61" s="991"/>
      <c r="DA61" s="992"/>
      <c r="DB61" s="990"/>
      <c r="DC61" s="991"/>
      <c r="DD61" s="991"/>
      <c r="DE61" s="991"/>
      <c r="DF61" s="992"/>
      <c r="DG61" s="990"/>
      <c r="DH61" s="991"/>
      <c r="DI61" s="991"/>
      <c r="DJ61" s="991"/>
      <c r="DK61" s="992"/>
      <c r="DL61" s="990"/>
      <c r="DM61" s="991"/>
      <c r="DN61" s="991"/>
      <c r="DO61" s="991"/>
      <c r="DP61" s="992"/>
      <c r="DQ61" s="990"/>
      <c r="DR61" s="991"/>
      <c r="DS61" s="991"/>
      <c r="DT61" s="991"/>
      <c r="DU61" s="992"/>
      <c r="DV61" s="993"/>
      <c r="DW61" s="994"/>
      <c r="DX61" s="994"/>
      <c r="DY61" s="994"/>
      <c r="DZ61" s="995"/>
      <c r="EA61" s="230"/>
    </row>
    <row r="62" spans="1:131" ht="26.25" customHeight="1" x14ac:dyDescent="0.15">
      <c r="A62" s="238">
        <v>35</v>
      </c>
      <c r="B62" s="1031"/>
      <c r="C62" s="1032"/>
      <c r="D62" s="1032"/>
      <c r="E62" s="1032"/>
      <c r="F62" s="1032"/>
      <c r="G62" s="1032"/>
      <c r="H62" s="1032"/>
      <c r="I62" s="1032"/>
      <c r="J62" s="1032"/>
      <c r="K62" s="1032"/>
      <c r="L62" s="1032"/>
      <c r="M62" s="1032"/>
      <c r="N62" s="1032"/>
      <c r="O62" s="1032"/>
      <c r="P62" s="1033"/>
      <c r="Q62" s="1034"/>
      <c r="R62" s="1026"/>
      <c r="S62" s="1026"/>
      <c r="T62" s="1026"/>
      <c r="U62" s="1026"/>
      <c r="V62" s="1026"/>
      <c r="W62" s="1026"/>
      <c r="X62" s="1026"/>
      <c r="Y62" s="1026"/>
      <c r="Z62" s="1026"/>
      <c r="AA62" s="1026"/>
      <c r="AB62" s="1026"/>
      <c r="AC62" s="1026"/>
      <c r="AD62" s="1026"/>
      <c r="AE62" s="1035"/>
      <c r="AF62" s="1036"/>
      <c r="AG62" s="1037"/>
      <c r="AH62" s="1037"/>
      <c r="AI62" s="1037"/>
      <c r="AJ62" s="1038"/>
      <c r="AK62" s="1025"/>
      <c r="AL62" s="1026"/>
      <c r="AM62" s="1026"/>
      <c r="AN62" s="1026"/>
      <c r="AO62" s="1026"/>
      <c r="AP62" s="1026"/>
      <c r="AQ62" s="1026"/>
      <c r="AR62" s="1026"/>
      <c r="AS62" s="1026"/>
      <c r="AT62" s="1026"/>
      <c r="AU62" s="1026"/>
      <c r="AV62" s="1026"/>
      <c r="AW62" s="1026"/>
      <c r="AX62" s="1026"/>
      <c r="AY62" s="1026"/>
      <c r="AZ62" s="1027"/>
      <c r="BA62" s="1027"/>
      <c r="BB62" s="1027"/>
      <c r="BC62" s="1027"/>
      <c r="BD62" s="1027"/>
      <c r="BE62" s="972"/>
      <c r="BF62" s="972"/>
      <c r="BG62" s="972"/>
      <c r="BH62" s="972"/>
      <c r="BI62" s="973"/>
      <c r="BJ62" s="1028" t="s">
        <v>415</v>
      </c>
      <c r="BK62" s="1029"/>
      <c r="BL62" s="1029"/>
      <c r="BM62" s="1029"/>
      <c r="BN62" s="1030"/>
      <c r="BO62" s="241"/>
      <c r="BP62" s="241"/>
      <c r="BQ62" s="238">
        <v>56</v>
      </c>
      <c r="BR62" s="239"/>
      <c r="BS62" s="993"/>
      <c r="BT62" s="994"/>
      <c r="BU62" s="994"/>
      <c r="BV62" s="994"/>
      <c r="BW62" s="994"/>
      <c r="BX62" s="994"/>
      <c r="BY62" s="994"/>
      <c r="BZ62" s="994"/>
      <c r="CA62" s="994"/>
      <c r="CB62" s="994"/>
      <c r="CC62" s="994"/>
      <c r="CD62" s="994"/>
      <c r="CE62" s="994"/>
      <c r="CF62" s="994"/>
      <c r="CG62" s="1015"/>
      <c r="CH62" s="990"/>
      <c r="CI62" s="991"/>
      <c r="CJ62" s="991"/>
      <c r="CK62" s="991"/>
      <c r="CL62" s="992"/>
      <c r="CM62" s="990"/>
      <c r="CN62" s="991"/>
      <c r="CO62" s="991"/>
      <c r="CP62" s="991"/>
      <c r="CQ62" s="992"/>
      <c r="CR62" s="990"/>
      <c r="CS62" s="991"/>
      <c r="CT62" s="991"/>
      <c r="CU62" s="991"/>
      <c r="CV62" s="992"/>
      <c r="CW62" s="990"/>
      <c r="CX62" s="991"/>
      <c r="CY62" s="991"/>
      <c r="CZ62" s="991"/>
      <c r="DA62" s="992"/>
      <c r="DB62" s="990"/>
      <c r="DC62" s="991"/>
      <c r="DD62" s="991"/>
      <c r="DE62" s="991"/>
      <c r="DF62" s="992"/>
      <c r="DG62" s="990"/>
      <c r="DH62" s="991"/>
      <c r="DI62" s="991"/>
      <c r="DJ62" s="991"/>
      <c r="DK62" s="992"/>
      <c r="DL62" s="990"/>
      <c r="DM62" s="991"/>
      <c r="DN62" s="991"/>
      <c r="DO62" s="991"/>
      <c r="DP62" s="992"/>
      <c r="DQ62" s="990"/>
      <c r="DR62" s="991"/>
      <c r="DS62" s="991"/>
      <c r="DT62" s="991"/>
      <c r="DU62" s="992"/>
      <c r="DV62" s="993"/>
      <c r="DW62" s="994"/>
      <c r="DX62" s="994"/>
      <c r="DY62" s="994"/>
      <c r="DZ62" s="995"/>
      <c r="EA62" s="230"/>
    </row>
    <row r="63" spans="1:131" ht="26.25" customHeight="1" thickBot="1" x14ac:dyDescent="0.2">
      <c r="A63" s="240" t="s">
        <v>394</v>
      </c>
      <c r="B63" s="937" t="s">
        <v>416</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1"/>
      <c r="AF63" s="1022">
        <v>1208</v>
      </c>
      <c r="AG63" s="959"/>
      <c r="AH63" s="959"/>
      <c r="AI63" s="959"/>
      <c r="AJ63" s="1023"/>
      <c r="AK63" s="1024"/>
      <c r="AL63" s="963"/>
      <c r="AM63" s="963"/>
      <c r="AN63" s="963"/>
      <c r="AO63" s="963"/>
      <c r="AP63" s="959">
        <v>7319</v>
      </c>
      <c r="AQ63" s="959"/>
      <c r="AR63" s="959"/>
      <c r="AS63" s="959"/>
      <c r="AT63" s="959"/>
      <c r="AU63" s="959">
        <v>3138</v>
      </c>
      <c r="AV63" s="959"/>
      <c r="AW63" s="959"/>
      <c r="AX63" s="959"/>
      <c r="AY63" s="959"/>
      <c r="AZ63" s="1018"/>
      <c r="BA63" s="1018"/>
      <c r="BB63" s="1018"/>
      <c r="BC63" s="1018"/>
      <c r="BD63" s="1018"/>
      <c r="BE63" s="960"/>
      <c r="BF63" s="960"/>
      <c r="BG63" s="960"/>
      <c r="BH63" s="960"/>
      <c r="BI63" s="961"/>
      <c r="BJ63" s="1019" t="s">
        <v>130</v>
      </c>
      <c r="BK63" s="953"/>
      <c r="BL63" s="953"/>
      <c r="BM63" s="953"/>
      <c r="BN63" s="1020"/>
      <c r="BO63" s="241"/>
      <c r="BP63" s="241"/>
      <c r="BQ63" s="238">
        <v>57</v>
      </c>
      <c r="BR63" s="239"/>
      <c r="BS63" s="993"/>
      <c r="BT63" s="994"/>
      <c r="BU63" s="994"/>
      <c r="BV63" s="994"/>
      <c r="BW63" s="994"/>
      <c r="BX63" s="994"/>
      <c r="BY63" s="994"/>
      <c r="BZ63" s="994"/>
      <c r="CA63" s="994"/>
      <c r="CB63" s="994"/>
      <c r="CC63" s="994"/>
      <c r="CD63" s="994"/>
      <c r="CE63" s="994"/>
      <c r="CF63" s="994"/>
      <c r="CG63" s="1015"/>
      <c r="CH63" s="990"/>
      <c r="CI63" s="991"/>
      <c r="CJ63" s="991"/>
      <c r="CK63" s="991"/>
      <c r="CL63" s="992"/>
      <c r="CM63" s="990"/>
      <c r="CN63" s="991"/>
      <c r="CO63" s="991"/>
      <c r="CP63" s="991"/>
      <c r="CQ63" s="992"/>
      <c r="CR63" s="990"/>
      <c r="CS63" s="991"/>
      <c r="CT63" s="991"/>
      <c r="CU63" s="991"/>
      <c r="CV63" s="992"/>
      <c r="CW63" s="990"/>
      <c r="CX63" s="991"/>
      <c r="CY63" s="991"/>
      <c r="CZ63" s="991"/>
      <c r="DA63" s="992"/>
      <c r="DB63" s="990"/>
      <c r="DC63" s="991"/>
      <c r="DD63" s="991"/>
      <c r="DE63" s="991"/>
      <c r="DF63" s="992"/>
      <c r="DG63" s="990"/>
      <c r="DH63" s="991"/>
      <c r="DI63" s="991"/>
      <c r="DJ63" s="991"/>
      <c r="DK63" s="992"/>
      <c r="DL63" s="990"/>
      <c r="DM63" s="991"/>
      <c r="DN63" s="991"/>
      <c r="DO63" s="991"/>
      <c r="DP63" s="992"/>
      <c r="DQ63" s="990"/>
      <c r="DR63" s="991"/>
      <c r="DS63" s="991"/>
      <c r="DT63" s="991"/>
      <c r="DU63" s="992"/>
      <c r="DV63" s="993"/>
      <c r="DW63" s="994"/>
      <c r="DX63" s="994"/>
      <c r="DY63" s="994"/>
      <c r="DZ63" s="99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3"/>
      <c r="BT64" s="994"/>
      <c r="BU64" s="994"/>
      <c r="BV64" s="994"/>
      <c r="BW64" s="994"/>
      <c r="BX64" s="994"/>
      <c r="BY64" s="994"/>
      <c r="BZ64" s="994"/>
      <c r="CA64" s="994"/>
      <c r="CB64" s="994"/>
      <c r="CC64" s="994"/>
      <c r="CD64" s="994"/>
      <c r="CE64" s="994"/>
      <c r="CF64" s="994"/>
      <c r="CG64" s="1015"/>
      <c r="CH64" s="990"/>
      <c r="CI64" s="991"/>
      <c r="CJ64" s="991"/>
      <c r="CK64" s="991"/>
      <c r="CL64" s="992"/>
      <c r="CM64" s="990"/>
      <c r="CN64" s="991"/>
      <c r="CO64" s="991"/>
      <c r="CP64" s="991"/>
      <c r="CQ64" s="992"/>
      <c r="CR64" s="990"/>
      <c r="CS64" s="991"/>
      <c r="CT64" s="991"/>
      <c r="CU64" s="991"/>
      <c r="CV64" s="992"/>
      <c r="CW64" s="990"/>
      <c r="CX64" s="991"/>
      <c r="CY64" s="991"/>
      <c r="CZ64" s="991"/>
      <c r="DA64" s="992"/>
      <c r="DB64" s="990"/>
      <c r="DC64" s="991"/>
      <c r="DD64" s="991"/>
      <c r="DE64" s="991"/>
      <c r="DF64" s="992"/>
      <c r="DG64" s="990"/>
      <c r="DH64" s="991"/>
      <c r="DI64" s="991"/>
      <c r="DJ64" s="991"/>
      <c r="DK64" s="992"/>
      <c r="DL64" s="990"/>
      <c r="DM64" s="991"/>
      <c r="DN64" s="991"/>
      <c r="DO64" s="991"/>
      <c r="DP64" s="992"/>
      <c r="DQ64" s="990"/>
      <c r="DR64" s="991"/>
      <c r="DS64" s="991"/>
      <c r="DT64" s="991"/>
      <c r="DU64" s="992"/>
      <c r="DV64" s="993"/>
      <c r="DW64" s="994"/>
      <c r="DX64" s="994"/>
      <c r="DY64" s="994"/>
      <c r="DZ64" s="995"/>
      <c r="EA64" s="230"/>
    </row>
    <row r="65" spans="1:131" ht="26.25" customHeight="1" thickBot="1" x14ac:dyDescent="0.2">
      <c r="A65" s="232" t="s">
        <v>417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3"/>
      <c r="BT65" s="994"/>
      <c r="BU65" s="994"/>
      <c r="BV65" s="994"/>
      <c r="BW65" s="994"/>
      <c r="BX65" s="994"/>
      <c r="BY65" s="994"/>
      <c r="BZ65" s="994"/>
      <c r="CA65" s="994"/>
      <c r="CB65" s="994"/>
      <c r="CC65" s="994"/>
      <c r="CD65" s="994"/>
      <c r="CE65" s="994"/>
      <c r="CF65" s="994"/>
      <c r="CG65" s="1015"/>
      <c r="CH65" s="990"/>
      <c r="CI65" s="991"/>
      <c r="CJ65" s="991"/>
      <c r="CK65" s="991"/>
      <c r="CL65" s="992"/>
      <c r="CM65" s="990"/>
      <c r="CN65" s="991"/>
      <c r="CO65" s="991"/>
      <c r="CP65" s="991"/>
      <c r="CQ65" s="992"/>
      <c r="CR65" s="990"/>
      <c r="CS65" s="991"/>
      <c r="CT65" s="991"/>
      <c r="CU65" s="991"/>
      <c r="CV65" s="992"/>
      <c r="CW65" s="990"/>
      <c r="CX65" s="991"/>
      <c r="CY65" s="991"/>
      <c r="CZ65" s="991"/>
      <c r="DA65" s="992"/>
      <c r="DB65" s="990"/>
      <c r="DC65" s="991"/>
      <c r="DD65" s="991"/>
      <c r="DE65" s="991"/>
      <c r="DF65" s="992"/>
      <c r="DG65" s="990"/>
      <c r="DH65" s="991"/>
      <c r="DI65" s="991"/>
      <c r="DJ65" s="991"/>
      <c r="DK65" s="992"/>
      <c r="DL65" s="990"/>
      <c r="DM65" s="991"/>
      <c r="DN65" s="991"/>
      <c r="DO65" s="991"/>
      <c r="DP65" s="992"/>
      <c r="DQ65" s="990"/>
      <c r="DR65" s="991"/>
      <c r="DS65" s="991"/>
      <c r="DT65" s="991"/>
      <c r="DU65" s="992"/>
      <c r="DV65" s="993"/>
      <c r="DW65" s="994"/>
      <c r="DX65" s="994"/>
      <c r="DY65" s="994"/>
      <c r="DZ65" s="995"/>
      <c r="EA65" s="230"/>
    </row>
    <row r="66" spans="1:131" ht="26.25" customHeight="1" x14ac:dyDescent="0.15">
      <c r="A66" s="996" t="s">
        <v>418</v>
      </c>
      <c r="B66" s="997"/>
      <c r="C66" s="997"/>
      <c r="D66" s="997"/>
      <c r="E66" s="997"/>
      <c r="F66" s="997"/>
      <c r="G66" s="997"/>
      <c r="H66" s="997"/>
      <c r="I66" s="997"/>
      <c r="J66" s="997"/>
      <c r="K66" s="997"/>
      <c r="L66" s="997"/>
      <c r="M66" s="997"/>
      <c r="N66" s="997"/>
      <c r="O66" s="997"/>
      <c r="P66" s="998"/>
      <c r="Q66" s="1002" t="s">
        <v>419</v>
      </c>
      <c r="R66" s="1003"/>
      <c r="S66" s="1003"/>
      <c r="T66" s="1003"/>
      <c r="U66" s="1004"/>
      <c r="V66" s="1002" t="s">
        <v>420</v>
      </c>
      <c r="W66" s="1003"/>
      <c r="X66" s="1003"/>
      <c r="Y66" s="1003"/>
      <c r="Z66" s="1004"/>
      <c r="AA66" s="1002" t="s">
        <v>421</v>
      </c>
      <c r="AB66" s="1003"/>
      <c r="AC66" s="1003"/>
      <c r="AD66" s="1003"/>
      <c r="AE66" s="1004"/>
      <c r="AF66" s="1008" t="s">
        <v>422</v>
      </c>
      <c r="AG66" s="1009"/>
      <c r="AH66" s="1009"/>
      <c r="AI66" s="1009"/>
      <c r="AJ66" s="1010"/>
      <c r="AK66" s="1002" t="s">
        <v>423</v>
      </c>
      <c r="AL66" s="997"/>
      <c r="AM66" s="997"/>
      <c r="AN66" s="997"/>
      <c r="AO66" s="998"/>
      <c r="AP66" s="1002" t="s">
        <v>424</v>
      </c>
      <c r="AQ66" s="1003"/>
      <c r="AR66" s="1003"/>
      <c r="AS66" s="1003"/>
      <c r="AT66" s="1004"/>
      <c r="AU66" s="1002" t="s">
        <v>425</v>
      </c>
      <c r="AV66" s="1003"/>
      <c r="AW66" s="1003"/>
      <c r="AX66" s="1003"/>
      <c r="AY66" s="1004"/>
      <c r="AZ66" s="1002" t="s">
        <v>382</v>
      </c>
      <c r="BA66" s="1003"/>
      <c r="BB66" s="1003"/>
      <c r="BC66" s="1003"/>
      <c r="BD66" s="1016"/>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9"/>
      <c r="B67" s="1000"/>
      <c r="C67" s="1000"/>
      <c r="D67" s="1000"/>
      <c r="E67" s="1000"/>
      <c r="F67" s="1000"/>
      <c r="G67" s="1000"/>
      <c r="H67" s="1000"/>
      <c r="I67" s="1000"/>
      <c r="J67" s="1000"/>
      <c r="K67" s="1000"/>
      <c r="L67" s="1000"/>
      <c r="M67" s="1000"/>
      <c r="N67" s="1000"/>
      <c r="O67" s="1000"/>
      <c r="P67" s="1001"/>
      <c r="Q67" s="1005"/>
      <c r="R67" s="1006"/>
      <c r="S67" s="1006"/>
      <c r="T67" s="1006"/>
      <c r="U67" s="1007"/>
      <c r="V67" s="1005"/>
      <c r="W67" s="1006"/>
      <c r="X67" s="1006"/>
      <c r="Y67" s="1006"/>
      <c r="Z67" s="1007"/>
      <c r="AA67" s="1005"/>
      <c r="AB67" s="1006"/>
      <c r="AC67" s="1006"/>
      <c r="AD67" s="1006"/>
      <c r="AE67" s="1007"/>
      <c r="AF67" s="1011"/>
      <c r="AG67" s="1012"/>
      <c r="AH67" s="1012"/>
      <c r="AI67" s="1012"/>
      <c r="AJ67" s="1013"/>
      <c r="AK67" s="1014"/>
      <c r="AL67" s="1000"/>
      <c r="AM67" s="1000"/>
      <c r="AN67" s="1000"/>
      <c r="AO67" s="1001"/>
      <c r="AP67" s="1005"/>
      <c r="AQ67" s="1006"/>
      <c r="AR67" s="1006"/>
      <c r="AS67" s="1006"/>
      <c r="AT67" s="1007"/>
      <c r="AU67" s="1005"/>
      <c r="AV67" s="1006"/>
      <c r="AW67" s="1006"/>
      <c r="AX67" s="1006"/>
      <c r="AY67" s="1007"/>
      <c r="AZ67" s="1005"/>
      <c r="BA67" s="1006"/>
      <c r="BB67" s="1006"/>
      <c r="BC67" s="1006"/>
      <c r="BD67" s="1017"/>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6" t="s">
        <v>584</v>
      </c>
      <c r="C68" s="987"/>
      <c r="D68" s="987"/>
      <c r="E68" s="987"/>
      <c r="F68" s="987"/>
      <c r="G68" s="987"/>
      <c r="H68" s="987"/>
      <c r="I68" s="987"/>
      <c r="J68" s="987"/>
      <c r="K68" s="987"/>
      <c r="L68" s="987"/>
      <c r="M68" s="987"/>
      <c r="N68" s="987"/>
      <c r="O68" s="987"/>
      <c r="P68" s="988"/>
      <c r="Q68" s="989">
        <v>457</v>
      </c>
      <c r="R68" s="983"/>
      <c r="S68" s="983"/>
      <c r="T68" s="983"/>
      <c r="U68" s="983"/>
      <c r="V68" s="983">
        <v>401</v>
      </c>
      <c r="W68" s="983"/>
      <c r="X68" s="983"/>
      <c r="Y68" s="983"/>
      <c r="Z68" s="983"/>
      <c r="AA68" s="983">
        <v>57</v>
      </c>
      <c r="AB68" s="983"/>
      <c r="AC68" s="983"/>
      <c r="AD68" s="983"/>
      <c r="AE68" s="983"/>
      <c r="AF68" s="983">
        <v>57</v>
      </c>
      <c r="AG68" s="983"/>
      <c r="AH68" s="983"/>
      <c r="AI68" s="983"/>
      <c r="AJ68" s="983"/>
      <c r="AK68" s="983">
        <v>6</v>
      </c>
      <c r="AL68" s="983"/>
      <c r="AM68" s="983"/>
      <c r="AN68" s="983"/>
      <c r="AO68" s="983"/>
      <c r="AP68" s="983" t="s">
        <v>600</v>
      </c>
      <c r="AQ68" s="983"/>
      <c r="AR68" s="983"/>
      <c r="AS68" s="983"/>
      <c r="AT68" s="983"/>
      <c r="AU68" s="983" t="s">
        <v>600</v>
      </c>
      <c r="AV68" s="983"/>
      <c r="AW68" s="983"/>
      <c r="AX68" s="983"/>
      <c r="AY68" s="983"/>
      <c r="AZ68" s="984"/>
      <c r="BA68" s="984"/>
      <c r="BB68" s="984"/>
      <c r="BC68" s="984"/>
      <c r="BD68" s="985"/>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585</v>
      </c>
      <c r="C69" s="975"/>
      <c r="D69" s="975"/>
      <c r="E69" s="975"/>
      <c r="F69" s="975"/>
      <c r="G69" s="975"/>
      <c r="H69" s="975"/>
      <c r="I69" s="975"/>
      <c r="J69" s="975"/>
      <c r="K69" s="975"/>
      <c r="L69" s="975"/>
      <c r="M69" s="975"/>
      <c r="N69" s="975"/>
      <c r="O69" s="975"/>
      <c r="P69" s="976"/>
      <c r="Q69" s="977">
        <v>582</v>
      </c>
      <c r="R69" s="971"/>
      <c r="S69" s="971"/>
      <c r="T69" s="971"/>
      <c r="U69" s="971"/>
      <c r="V69" s="971">
        <v>582</v>
      </c>
      <c r="W69" s="971"/>
      <c r="X69" s="971"/>
      <c r="Y69" s="971"/>
      <c r="Z69" s="971"/>
      <c r="AA69" s="971" t="s">
        <v>600</v>
      </c>
      <c r="AB69" s="971"/>
      <c r="AC69" s="971"/>
      <c r="AD69" s="971"/>
      <c r="AE69" s="971"/>
      <c r="AF69" s="971" t="s">
        <v>600</v>
      </c>
      <c r="AG69" s="971"/>
      <c r="AH69" s="971"/>
      <c r="AI69" s="971"/>
      <c r="AJ69" s="971"/>
      <c r="AK69" s="971">
        <v>29</v>
      </c>
      <c r="AL69" s="971"/>
      <c r="AM69" s="971"/>
      <c r="AN69" s="971"/>
      <c r="AO69" s="971"/>
      <c r="AP69" s="971" t="s">
        <v>600</v>
      </c>
      <c r="AQ69" s="971"/>
      <c r="AR69" s="971"/>
      <c r="AS69" s="971"/>
      <c r="AT69" s="971"/>
      <c r="AU69" s="971" t="s">
        <v>600</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586</v>
      </c>
      <c r="C70" s="975"/>
      <c r="D70" s="975"/>
      <c r="E70" s="975"/>
      <c r="F70" s="975"/>
      <c r="G70" s="975"/>
      <c r="H70" s="975"/>
      <c r="I70" s="975"/>
      <c r="J70" s="975"/>
      <c r="K70" s="975"/>
      <c r="L70" s="975"/>
      <c r="M70" s="975"/>
      <c r="N70" s="975"/>
      <c r="O70" s="975"/>
      <c r="P70" s="976"/>
      <c r="Q70" s="977">
        <v>8365</v>
      </c>
      <c r="R70" s="971"/>
      <c r="S70" s="971"/>
      <c r="T70" s="971"/>
      <c r="U70" s="971"/>
      <c r="V70" s="971">
        <v>7823</v>
      </c>
      <c r="W70" s="971"/>
      <c r="X70" s="971"/>
      <c r="Y70" s="971"/>
      <c r="Z70" s="971"/>
      <c r="AA70" s="971">
        <v>542</v>
      </c>
      <c r="AB70" s="971"/>
      <c r="AC70" s="971"/>
      <c r="AD70" s="971"/>
      <c r="AE70" s="971"/>
      <c r="AF70" s="971">
        <v>542</v>
      </c>
      <c r="AG70" s="971"/>
      <c r="AH70" s="971"/>
      <c r="AI70" s="971"/>
      <c r="AJ70" s="971"/>
      <c r="AK70" s="971">
        <v>3700</v>
      </c>
      <c r="AL70" s="971"/>
      <c r="AM70" s="971"/>
      <c r="AN70" s="971"/>
      <c r="AO70" s="971"/>
      <c r="AP70" s="971" t="s">
        <v>600</v>
      </c>
      <c r="AQ70" s="971"/>
      <c r="AR70" s="971"/>
      <c r="AS70" s="971"/>
      <c r="AT70" s="971"/>
      <c r="AU70" s="971" t="s">
        <v>600</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587</v>
      </c>
      <c r="C71" s="975"/>
      <c r="D71" s="975"/>
      <c r="E71" s="975"/>
      <c r="F71" s="975"/>
      <c r="G71" s="975"/>
      <c r="H71" s="975"/>
      <c r="I71" s="975"/>
      <c r="J71" s="975"/>
      <c r="K71" s="975"/>
      <c r="L71" s="975"/>
      <c r="M71" s="975"/>
      <c r="N71" s="975"/>
      <c r="O71" s="975"/>
      <c r="P71" s="976"/>
      <c r="Q71" s="977">
        <v>544</v>
      </c>
      <c r="R71" s="971"/>
      <c r="S71" s="971"/>
      <c r="T71" s="971"/>
      <c r="U71" s="971"/>
      <c r="V71" s="971">
        <v>542</v>
      </c>
      <c r="W71" s="971"/>
      <c r="X71" s="971"/>
      <c r="Y71" s="971"/>
      <c r="Z71" s="971"/>
      <c r="AA71" s="971">
        <v>2</v>
      </c>
      <c r="AB71" s="971"/>
      <c r="AC71" s="971"/>
      <c r="AD71" s="971"/>
      <c r="AE71" s="971"/>
      <c r="AF71" s="971">
        <v>2</v>
      </c>
      <c r="AG71" s="971"/>
      <c r="AH71" s="971"/>
      <c r="AI71" s="971"/>
      <c r="AJ71" s="971"/>
      <c r="AK71" s="971" t="s">
        <v>600</v>
      </c>
      <c r="AL71" s="971"/>
      <c r="AM71" s="971"/>
      <c r="AN71" s="971"/>
      <c r="AO71" s="971"/>
      <c r="AP71" s="971" t="s">
        <v>600</v>
      </c>
      <c r="AQ71" s="971"/>
      <c r="AR71" s="971"/>
      <c r="AS71" s="971"/>
      <c r="AT71" s="971"/>
      <c r="AU71" s="971" t="s">
        <v>600</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588</v>
      </c>
      <c r="C72" s="975"/>
      <c r="D72" s="975"/>
      <c r="E72" s="975"/>
      <c r="F72" s="975"/>
      <c r="G72" s="975"/>
      <c r="H72" s="975"/>
      <c r="I72" s="975"/>
      <c r="J72" s="975"/>
      <c r="K72" s="975"/>
      <c r="L72" s="975"/>
      <c r="M72" s="975"/>
      <c r="N72" s="975"/>
      <c r="O72" s="975"/>
      <c r="P72" s="976"/>
      <c r="Q72" s="977">
        <v>21</v>
      </c>
      <c r="R72" s="971"/>
      <c r="S72" s="971"/>
      <c r="T72" s="971"/>
      <c r="U72" s="971"/>
      <c r="V72" s="971">
        <v>18</v>
      </c>
      <c r="W72" s="971"/>
      <c r="X72" s="971"/>
      <c r="Y72" s="971"/>
      <c r="Z72" s="971"/>
      <c r="AA72" s="971">
        <v>2</v>
      </c>
      <c r="AB72" s="971"/>
      <c r="AC72" s="971"/>
      <c r="AD72" s="971"/>
      <c r="AE72" s="971"/>
      <c r="AF72" s="971">
        <v>2</v>
      </c>
      <c r="AG72" s="971"/>
      <c r="AH72" s="971"/>
      <c r="AI72" s="971"/>
      <c r="AJ72" s="971"/>
      <c r="AK72" s="971">
        <v>1</v>
      </c>
      <c r="AL72" s="971"/>
      <c r="AM72" s="971"/>
      <c r="AN72" s="971"/>
      <c r="AO72" s="971"/>
      <c r="AP72" s="971" t="s">
        <v>600</v>
      </c>
      <c r="AQ72" s="971"/>
      <c r="AR72" s="971"/>
      <c r="AS72" s="971"/>
      <c r="AT72" s="971"/>
      <c r="AU72" s="971" t="s">
        <v>600</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589</v>
      </c>
      <c r="C73" s="975"/>
      <c r="D73" s="975"/>
      <c r="E73" s="975"/>
      <c r="F73" s="975"/>
      <c r="G73" s="975"/>
      <c r="H73" s="975"/>
      <c r="I73" s="975"/>
      <c r="J73" s="975"/>
      <c r="K73" s="975"/>
      <c r="L73" s="975"/>
      <c r="M73" s="975"/>
      <c r="N73" s="975"/>
      <c r="O73" s="975"/>
      <c r="P73" s="976"/>
      <c r="Q73" s="977">
        <v>32</v>
      </c>
      <c r="R73" s="971"/>
      <c r="S73" s="971"/>
      <c r="T73" s="971"/>
      <c r="U73" s="971"/>
      <c r="V73" s="971">
        <v>31</v>
      </c>
      <c r="W73" s="971"/>
      <c r="X73" s="971"/>
      <c r="Y73" s="971"/>
      <c r="Z73" s="971"/>
      <c r="AA73" s="971">
        <v>2</v>
      </c>
      <c r="AB73" s="971"/>
      <c r="AC73" s="971"/>
      <c r="AD73" s="971"/>
      <c r="AE73" s="971"/>
      <c r="AF73" s="971">
        <v>2</v>
      </c>
      <c r="AG73" s="971"/>
      <c r="AH73" s="971"/>
      <c r="AI73" s="971"/>
      <c r="AJ73" s="971"/>
      <c r="AK73" s="971">
        <v>5</v>
      </c>
      <c r="AL73" s="971"/>
      <c r="AM73" s="971"/>
      <c r="AN73" s="971"/>
      <c r="AO73" s="971"/>
      <c r="AP73" s="971" t="s">
        <v>600</v>
      </c>
      <c r="AQ73" s="971"/>
      <c r="AR73" s="971"/>
      <c r="AS73" s="971"/>
      <c r="AT73" s="971"/>
      <c r="AU73" s="971" t="s">
        <v>600</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590</v>
      </c>
      <c r="C74" s="975"/>
      <c r="D74" s="975"/>
      <c r="E74" s="975"/>
      <c r="F74" s="975"/>
      <c r="G74" s="975"/>
      <c r="H74" s="975"/>
      <c r="I74" s="975"/>
      <c r="J74" s="975"/>
      <c r="K74" s="975"/>
      <c r="L74" s="975"/>
      <c r="M74" s="975"/>
      <c r="N74" s="975"/>
      <c r="O74" s="975"/>
      <c r="P74" s="976"/>
      <c r="Q74" s="977">
        <v>1</v>
      </c>
      <c r="R74" s="971"/>
      <c r="S74" s="971"/>
      <c r="T74" s="971"/>
      <c r="U74" s="971"/>
      <c r="V74" s="971">
        <v>0</v>
      </c>
      <c r="W74" s="971"/>
      <c r="X74" s="971"/>
      <c r="Y74" s="971"/>
      <c r="Z74" s="971"/>
      <c r="AA74" s="971">
        <v>0</v>
      </c>
      <c r="AB74" s="971"/>
      <c r="AC74" s="971"/>
      <c r="AD74" s="971"/>
      <c r="AE74" s="971"/>
      <c r="AF74" s="971">
        <v>0</v>
      </c>
      <c r="AG74" s="971"/>
      <c r="AH74" s="971"/>
      <c r="AI74" s="971"/>
      <c r="AJ74" s="971"/>
      <c r="AK74" s="971" t="s">
        <v>600</v>
      </c>
      <c r="AL74" s="971"/>
      <c r="AM74" s="971"/>
      <c r="AN74" s="971"/>
      <c r="AO74" s="971"/>
      <c r="AP74" s="971" t="s">
        <v>600</v>
      </c>
      <c r="AQ74" s="971"/>
      <c r="AR74" s="971"/>
      <c r="AS74" s="971"/>
      <c r="AT74" s="971"/>
      <c r="AU74" s="971" t="s">
        <v>600</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591</v>
      </c>
      <c r="C75" s="975"/>
      <c r="D75" s="975"/>
      <c r="E75" s="975"/>
      <c r="F75" s="975"/>
      <c r="G75" s="975"/>
      <c r="H75" s="975"/>
      <c r="I75" s="975"/>
      <c r="J75" s="975"/>
      <c r="K75" s="975"/>
      <c r="L75" s="975"/>
      <c r="M75" s="975"/>
      <c r="N75" s="975"/>
      <c r="O75" s="975"/>
      <c r="P75" s="976"/>
      <c r="Q75" s="979">
        <v>88</v>
      </c>
      <c r="R75" s="980"/>
      <c r="S75" s="980"/>
      <c r="T75" s="980"/>
      <c r="U75" s="981"/>
      <c r="V75" s="982">
        <v>88</v>
      </c>
      <c r="W75" s="980"/>
      <c r="X75" s="980"/>
      <c r="Y75" s="980"/>
      <c r="Z75" s="981"/>
      <c r="AA75" s="982" t="s">
        <v>600</v>
      </c>
      <c r="AB75" s="980"/>
      <c r="AC75" s="980"/>
      <c r="AD75" s="980"/>
      <c r="AE75" s="981"/>
      <c r="AF75" s="982" t="s">
        <v>600</v>
      </c>
      <c r="AG75" s="980"/>
      <c r="AH75" s="980"/>
      <c r="AI75" s="980"/>
      <c r="AJ75" s="981"/>
      <c r="AK75" s="982">
        <v>50</v>
      </c>
      <c r="AL75" s="980"/>
      <c r="AM75" s="980"/>
      <c r="AN75" s="980"/>
      <c r="AO75" s="981"/>
      <c r="AP75" s="982" t="s">
        <v>600</v>
      </c>
      <c r="AQ75" s="980"/>
      <c r="AR75" s="980"/>
      <c r="AS75" s="980"/>
      <c r="AT75" s="981"/>
      <c r="AU75" s="982" t="s">
        <v>600</v>
      </c>
      <c r="AV75" s="980"/>
      <c r="AW75" s="980"/>
      <c r="AX75" s="980"/>
      <c r="AY75" s="981"/>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592</v>
      </c>
      <c r="C76" s="975"/>
      <c r="D76" s="975"/>
      <c r="E76" s="975"/>
      <c r="F76" s="975"/>
      <c r="G76" s="975"/>
      <c r="H76" s="975"/>
      <c r="I76" s="975"/>
      <c r="J76" s="975"/>
      <c r="K76" s="975"/>
      <c r="L76" s="975"/>
      <c r="M76" s="975"/>
      <c r="N76" s="975"/>
      <c r="O76" s="975"/>
      <c r="P76" s="976"/>
      <c r="Q76" s="979">
        <v>212</v>
      </c>
      <c r="R76" s="980"/>
      <c r="S76" s="980"/>
      <c r="T76" s="980"/>
      <c r="U76" s="981"/>
      <c r="V76" s="982">
        <v>203</v>
      </c>
      <c r="W76" s="980"/>
      <c r="X76" s="980"/>
      <c r="Y76" s="980"/>
      <c r="Z76" s="981"/>
      <c r="AA76" s="982">
        <v>10</v>
      </c>
      <c r="AB76" s="980"/>
      <c r="AC76" s="980"/>
      <c r="AD76" s="980"/>
      <c r="AE76" s="981"/>
      <c r="AF76" s="982">
        <v>6</v>
      </c>
      <c r="AG76" s="980"/>
      <c r="AH76" s="980"/>
      <c r="AI76" s="980"/>
      <c r="AJ76" s="981"/>
      <c r="AK76" s="982" t="s">
        <v>600</v>
      </c>
      <c r="AL76" s="980"/>
      <c r="AM76" s="980"/>
      <c r="AN76" s="980"/>
      <c r="AO76" s="981"/>
      <c r="AP76" s="982">
        <v>243</v>
      </c>
      <c r="AQ76" s="980"/>
      <c r="AR76" s="980"/>
      <c r="AS76" s="980"/>
      <c r="AT76" s="981"/>
      <c r="AU76" s="982">
        <v>181</v>
      </c>
      <c r="AV76" s="980"/>
      <c r="AW76" s="980"/>
      <c r="AX76" s="980"/>
      <c r="AY76" s="981"/>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593</v>
      </c>
      <c r="C77" s="975"/>
      <c r="D77" s="975"/>
      <c r="E77" s="975"/>
      <c r="F77" s="975"/>
      <c r="G77" s="975"/>
      <c r="H77" s="975"/>
      <c r="I77" s="975"/>
      <c r="J77" s="975"/>
      <c r="K77" s="975"/>
      <c r="L77" s="975"/>
      <c r="M77" s="975"/>
      <c r="N77" s="975"/>
      <c r="O77" s="975"/>
      <c r="P77" s="976"/>
      <c r="Q77" s="979">
        <v>296</v>
      </c>
      <c r="R77" s="980"/>
      <c r="S77" s="980"/>
      <c r="T77" s="980"/>
      <c r="U77" s="981"/>
      <c r="V77" s="982">
        <v>278</v>
      </c>
      <c r="W77" s="980"/>
      <c r="X77" s="980"/>
      <c r="Y77" s="980"/>
      <c r="Z77" s="981"/>
      <c r="AA77" s="982">
        <v>18</v>
      </c>
      <c r="AB77" s="980"/>
      <c r="AC77" s="980"/>
      <c r="AD77" s="980"/>
      <c r="AE77" s="981"/>
      <c r="AF77" s="982">
        <v>18</v>
      </c>
      <c r="AG77" s="980"/>
      <c r="AH77" s="980"/>
      <c r="AI77" s="980"/>
      <c r="AJ77" s="981"/>
      <c r="AK77" s="982" t="s">
        <v>600</v>
      </c>
      <c r="AL77" s="980"/>
      <c r="AM77" s="980"/>
      <c r="AN77" s="980"/>
      <c r="AO77" s="981"/>
      <c r="AP77" s="982">
        <v>55</v>
      </c>
      <c r="AQ77" s="980"/>
      <c r="AR77" s="980"/>
      <c r="AS77" s="980"/>
      <c r="AT77" s="981"/>
      <c r="AU77" s="982">
        <v>29</v>
      </c>
      <c r="AV77" s="980"/>
      <c r="AW77" s="980"/>
      <c r="AX77" s="980"/>
      <c r="AY77" s="981"/>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t="s">
        <v>594</v>
      </c>
      <c r="C78" s="975"/>
      <c r="D78" s="975"/>
      <c r="E78" s="975"/>
      <c r="F78" s="975"/>
      <c r="G78" s="975"/>
      <c r="H78" s="975"/>
      <c r="I78" s="975"/>
      <c r="J78" s="975"/>
      <c r="K78" s="975"/>
      <c r="L78" s="975"/>
      <c r="M78" s="975"/>
      <c r="N78" s="975"/>
      <c r="O78" s="975"/>
      <c r="P78" s="976"/>
      <c r="Q78" s="977">
        <v>433</v>
      </c>
      <c r="R78" s="971"/>
      <c r="S78" s="971"/>
      <c r="T78" s="971"/>
      <c r="U78" s="971"/>
      <c r="V78" s="971">
        <v>333</v>
      </c>
      <c r="W78" s="971"/>
      <c r="X78" s="971"/>
      <c r="Y78" s="971"/>
      <c r="Z78" s="971"/>
      <c r="AA78" s="971">
        <v>100</v>
      </c>
      <c r="AB78" s="971"/>
      <c r="AC78" s="971"/>
      <c r="AD78" s="971"/>
      <c r="AE78" s="971"/>
      <c r="AF78" s="971">
        <v>91</v>
      </c>
      <c r="AG78" s="971"/>
      <c r="AH78" s="971"/>
      <c r="AI78" s="971"/>
      <c r="AJ78" s="971"/>
      <c r="AK78" s="978" t="s">
        <v>600</v>
      </c>
      <c r="AL78" s="971"/>
      <c r="AM78" s="971"/>
      <c r="AN78" s="971"/>
      <c r="AO78" s="971"/>
      <c r="AP78" s="971">
        <v>299</v>
      </c>
      <c r="AQ78" s="971"/>
      <c r="AR78" s="971"/>
      <c r="AS78" s="971"/>
      <c r="AT78" s="971"/>
      <c r="AU78" s="971">
        <v>86</v>
      </c>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t="s">
        <v>595</v>
      </c>
      <c r="C79" s="975"/>
      <c r="D79" s="975"/>
      <c r="E79" s="975"/>
      <c r="F79" s="975"/>
      <c r="G79" s="975"/>
      <c r="H79" s="975"/>
      <c r="I79" s="975"/>
      <c r="J79" s="975"/>
      <c r="K79" s="975"/>
      <c r="L79" s="975"/>
      <c r="M79" s="975"/>
      <c r="N79" s="975"/>
      <c r="O79" s="975"/>
      <c r="P79" s="976"/>
      <c r="Q79" s="977">
        <v>2124</v>
      </c>
      <c r="R79" s="971"/>
      <c r="S79" s="971"/>
      <c r="T79" s="971"/>
      <c r="U79" s="971"/>
      <c r="V79" s="971">
        <v>2063</v>
      </c>
      <c r="W79" s="971"/>
      <c r="X79" s="971"/>
      <c r="Y79" s="971"/>
      <c r="Z79" s="971"/>
      <c r="AA79" s="971">
        <v>61</v>
      </c>
      <c r="AB79" s="971"/>
      <c r="AC79" s="971"/>
      <c r="AD79" s="971"/>
      <c r="AE79" s="971"/>
      <c r="AF79" s="971">
        <v>26</v>
      </c>
      <c r="AG79" s="971"/>
      <c r="AH79" s="971"/>
      <c r="AI79" s="971"/>
      <c r="AJ79" s="971"/>
      <c r="AK79" s="971" t="s">
        <v>600</v>
      </c>
      <c r="AL79" s="971"/>
      <c r="AM79" s="971"/>
      <c r="AN79" s="971"/>
      <c r="AO79" s="971"/>
      <c r="AP79" s="971">
        <v>214</v>
      </c>
      <c r="AQ79" s="971"/>
      <c r="AR79" s="971"/>
      <c r="AS79" s="971"/>
      <c r="AT79" s="971"/>
      <c r="AU79" s="971">
        <v>28</v>
      </c>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t="s">
        <v>596</v>
      </c>
      <c r="C80" s="975"/>
      <c r="D80" s="975"/>
      <c r="E80" s="975"/>
      <c r="F80" s="975"/>
      <c r="G80" s="975"/>
      <c r="H80" s="975"/>
      <c r="I80" s="975"/>
      <c r="J80" s="975"/>
      <c r="K80" s="975"/>
      <c r="L80" s="975"/>
      <c r="M80" s="975"/>
      <c r="N80" s="975"/>
      <c r="O80" s="975"/>
      <c r="P80" s="976"/>
      <c r="Q80" s="977">
        <v>10</v>
      </c>
      <c r="R80" s="971"/>
      <c r="S80" s="971"/>
      <c r="T80" s="971"/>
      <c r="U80" s="971"/>
      <c r="V80" s="971">
        <v>8</v>
      </c>
      <c r="W80" s="971"/>
      <c r="X80" s="971"/>
      <c r="Y80" s="971"/>
      <c r="Z80" s="971"/>
      <c r="AA80" s="971">
        <v>2</v>
      </c>
      <c r="AB80" s="971"/>
      <c r="AC80" s="971"/>
      <c r="AD80" s="971"/>
      <c r="AE80" s="971"/>
      <c r="AF80" s="971">
        <v>2</v>
      </c>
      <c r="AG80" s="971"/>
      <c r="AH80" s="971"/>
      <c r="AI80" s="971"/>
      <c r="AJ80" s="971"/>
      <c r="AK80" s="971" t="s">
        <v>600</v>
      </c>
      <c r="AL80" s="971"/>
      <c r="AM80" s="971"/>
      <c r="AN80" s="971"/>
      <c r="AO80" s="971"/>
      <c r="AP80" s="971" t="s">
        <v>600</v>
      </c>
      <c r="AQ80" s="971"/>
      <c r="AR80" s="971"/>
      <c r="AS80" s="971"/>
      <c r="AT80" s="971"/>
      <c r="AU80" s="971" t="s">
        <v>600</v>
      </c>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t="s">
        <v>597</v>
      </c>
      <c r="C81" s="975"/>
      <c r="D81" s="975"/>
      <c r="E81" s="975"/>
      <c r="F81" s="975"/>
      <c r="G81" s="975"/>
      <c r="H81" s="975"/>
      <c r="I81" s="975"/>
      <c r="J81" s="975"/>
      <c r="K81" s="975"/>
      <c r="L81" s="975"/>
      <c r="M81" s="975"/>
      <c r="N81" s="975"/>
      <c r="O81" s="975"/>
      <c r="P81" s="976"/>
      <c r="Q81" s="977">
        <v>161</v>
      </c>
      <c r="R81" s="971"/>
      <c r="S81" s="971"/>
      <c r="T81" s="971"/>
      <c r="U81" s="971"/>
      <c r="V81" s="971">
        <v>99</v>
      </c>
      <c r="W81" s="971"/>
      <c r="X81" s="971"/>
      <c r="Y81" s="971"/>
      <c r="Z81" s="971"/>
      <c r="AA81" s="971">
        <v>62</v>
      </c>
      <c r="AB81" s="971"/>
      <c r="AC81" s="971"/>
      <c r="AD81" s="971"/>
      <c r="AE81" s="971"/>
      <c r="AF81" s="971">
        <v>62</v>
      </c>
      <c r="AG81" s="971"/>
      <c r="AH81" s="971"/>
      <c r="AI81" s="971"/>
      <c r="AJ81" s="971"/>
      <c r="AK81" s="971" t="s">
        <v>600</v>
      </c>
      <c r="AL81" s="971"/>
      <c r="AM81" s="971"/>
      <c r="AN81" s="971"/>
      <c r="AO81" s="971"/>
      <c r="AP81" s="971" t="s">
        <v>600</v>
      </c>
      <c r="AQ81" s="971"/>
      <c r="AR81" s="971"/>
      <c r="AS81" s="971"/>
      <c r="AT81" s="971"/>
      <c r="AU81" s="971" t="s">
        <v>600</v>
      </c>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t="s">
        <v>598</v>
      </c>
      <c r="C82" s="975"/>
      <c r="D82" s="975"/>
      <c r="E82" s="975"/>
      <c r="F82" s="975"/>
      <c r="G82" s="975"/>
      <c r="H82" s="975"/>
      <c r="I82" s="975"/>
      <c r="J82" s="975"/>
      <c r="K82" s="975"/>
      <c r="L82" s="975"/>
      <c r="M82" s="975"/>
      <c r="N82" s="975"/>
      <c r="O82" s="975"/>
      <c r="P82" s="976"/>
      <c r="Q82" s="977">
        <v>86</v>
      </c>
      <c r="R82" s="971"/>
      <c r="S82" s="971"/>
      <c r="T82" s="971"/>
      <c r="U82" s="971"/>
      <c r="V82" s="971">
        <v>68</v>
      </c>
      <c r="W82" s="971"/>
      <c r="X82" s="971"/>
      <c r="Y82" s="971"/>
      <c r="Z82" s="971"/>
      <c r="AA82" s="971">
        <v>18</v>
      </c>
      <c r="AB82" s="971"/>
      <c r="AC82" s="971"/>
      <c r="AD82" s="971"/>
      <c r="AE82" s="971"/>
      <c r="AF82" s="971">
        <v>18</v>
      </c>
      <c r="AG82" s="971"/>
      <c r="AH82" s="971"/>
      <c r="AI82" s="971"/>
      <c r="AJ82" s="971"/>
      <c r="AK82" s="971" t="s">
        <v>600</v>
      </c>
      <c r="AL82" s="971"/>
      <c r="AM82" s="971"/>
      <c r="AN82" s="971"/>
      <c r="AO82" s="971"/>
      <c r="AP82" s="971" t="s">
        <v>600</v>
      </c>
      <c r="AQ82" s="971"/>
      <c r="AR82" s="971"/>
      <c r="AS82" s="971"/>
      <c r="AT82" s="971"/>
      <c r="AU82" s="971" t="s">
        <v>600</v>
      </c>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t="s">
        <v>599</v>
      </c>
      <c r="C83" s="975"/>
      <c r="D83" s="975"/>
      <c r="E83" s="975"/>
      <c r="F83" s="975"/>
      <c r="G83" s="975"/>
      <c r="H83" s="975"/>
      <c r="I83" s="975"/>
      <c r="J83" s="975"/>
      <c r="K83" s="975"/>
      <c r="L83" s="975"/>
      <c r="M83" s="975"/>
      <c r="N83" s="975"/>
      <c r="O83" s="975"/>
      <c r="P83" s="976"/>
      <c r="Q83" s="977">
        <v>225614</v>
      </c>
      <c r="R83" s="971"/>
      <c r="S83" s="971"/>
      <c r="T83" s="971"/>
      <c r="U83" s="971"/>
      <c r="V83" s="971">
        <v>216457</v>
      </c>
      <c r="W83" s="971"/>
      <c r="X83" s="971"/>
      <c r="Y83" s="971"/>
      <c r="Z83" s="971"/>
      <c r="AA83" s="971">
        <v>9156</v>
      </c>
      <c r="AB83" s="971"/>
      <c r="AC83" s="971"/>
      <c r="AD83" s="971"/>
      <c r="AE83" s="971"/>
      <c r="AF83" s="971">
        <v>9156</v>
      </c>
      <c r="AG83" s="971"/>
      <c r="AH83" s="971"/>
      <c r="AI83" s="971"/>
      <c r="AJ83" s="971"/>
      <c r="AK83" s="971" t="s">
        <v>600</v>
      </c>
      <c r="AL83" s="971"/>
      <c r="AM83" s="971"/>
      <c r="AN83" s="971"/>
      <c r="AO83" s="971"/>
      <c r="AP83" s="971" t="s">
        <v>600</v>
      </c>
      <c r="AQ83" s="971"/>
      <c r="AR83" s="971"/>
      <c r="AS83" s="971"/>
      <c r="AT83" s="971"/>
      <c r="AU83" s="971" t="s">
        <v>600</v>
      </c>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394</v>
      </c>
      <c r="B88" s="937" t="s">
        <v>426</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9984</v>
      </c>
      <c r="AG88" s="959"/>
      <c r="AH88" s="959"/>
      <c r="AI88" s="959"/>
      <c r="AJ88" s="959"/>
      <c r="AK88" s="963"/>
      <c r="AL88" s="963"/>
      <c r="AM88" s="963"/>
      <c r="AN88" s="963"/>
      <c r="AO88" s="963"/>
      <c r="AP88" s="959">
        <v>811</v>
      </c>
      <c r="AQ88" s="959"/>
      <c r="AR88" s="959"/>
      <c r="AS88" s="959"/>
      <c r="AT88" s="959"/>
      <c r="AU88" s="959">
        <v>324</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937" t="s">
        <v>427</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5</v>
      </c>
      <c r="CS102" s="953"/>
      <c r="CT102" s="953"/>
      <c r="CU102" s="953"/>
      <c r="CV102" s="954"/>
      <c r="CW102" s="952" t="s">
        <v>600</v>
      </c>
      <c r="CX102" s="953"/>
      <c r="CY102" s="953"/>
      <c r="CZ102" s="953"/>
      <c r="DA102" s="954"/>
      <c r="DB102" s="952">
        <v>53</v>
      </c>
      <c r="DC102" s="953"/>
      <c r="DD102" s="953"/>
      <c r="DE102" s="953"/>
      <c r="DF102" s="954"/>
      <c r="DG102" s="952" t="s">
        <v>600</v>
      </c>
      <c r="DH102" s="953"/>
      <c r="DI102" s="953"/>
      <c r="DJ102" s="953"/>
      <c r="DK102" s="954"/>
      <c r="DL102" s="952" t="s">
        <v>600</v>
      </c>
      <c r="DM102" s="953"/>
      <c r="DN102" s="953"/>
      <c r="DO102" s="953"/>
      <c r="DP102" s="954"/>
      <c r="DQ102" s="952" t="s">
        <v>600</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428</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429</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432</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433</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434</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435</v>
      </c>
      <c r="AB109" s="896"/>
      <c r="AC109" s="896"/>
      <c r="AD109" s="896"/>
      <c r="AE109" s="897"/>
      <c r="AF109" s="898" t="s">
        <v>436</v>
      </c>
      <c r="AG109" s="896"/>
      <c r="AH109" s="896"/>
      <c r="AI109" s="896"/>
      <c r="AJ109" s="897"/>
      <c r="AK109" s="898" t="s">
        <v>312</v>
      </c>
      <c r="AL109" s="896"/>
      <c r="AM109" s="896"/>
      <c r="AN109" s="896"/>
      <c r="AO109" s="897"/>
      <c r="AP109" s="898" t="s">
        <v>437</v>
      </c>
      <c r="AQ109" s="896"/>
      <c r="AR109" s="896"/>
      <c r="AS109" s="896"/>
      <c r="AT109" s="929"/>
      <c r="AU109" s="895" t="s">
        <v>434</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435</v>
      </c>
      <c r="BR109" s="896"/>
      <c r="BS109" s="896"/>
      <c r="BT109" s="896"/>
      <c r="BU109" s="897"/>
      <c r="BV109" s="898" t="s">
        <v>436</v>
      </c>
      <c r="BW109" s="896"/>
      <c r="BX109" s="896"/>
      <c r="BY109" s="896"/>
      <c r="BZ109" s="897"/>
      <c r="CA109" s="898" t="s">
        <v>312</v>
      </c>
      <c r="CB109" s="896"/>
      <c r="CC109" s="896"/>
      <c r="CD109" s="896"/>
      <c r="CE109" s="897"/>
      <c r="CF109" s="936" t="s">
        <v>437</v>
      </c>
      <c r="CG109" s="936"/>
      <c r="CH109" s="936"/>
      <c r="CI109" s="936"/>
      <c r="CJ109" s="936"/>
      <c r="CK109" s="898" t="s">
        <v>438</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435</v>
      </c>
      <c r="DH109" s="896"/>
      <c r="DI109" s="896"/>
      <c r="DJ109" s="896"/>
      <c r="DK109" s="897"/>
      <c r="DL109" s="898" t="s">
        <v>436</v>
      </c>
      <c r="DM109" s="896"/>
      <c r="DN109" s="896"/>
      <c r="DO109" s="896"/>
      <c r="DP109" s="897"/>
      <c r="DQ109" s="898" t="s">
        <v>312</v>
      </c>
      <c r="DR109" s="896"/>
      <c r="DS109" s="896"/>
      <c r="DT109" s="896"/>
      <c r="DU109" s="897"/>
      <c r="DV109" s="898" t="s">
        <v>437</v>
      </c>
      <c r="DW109" s="896"/>
      <c r="DX109" s="896"/>
      <c r="DY109" s="896"/>
      <c r="DZ109" s="929"/>
    </row>
    <row r="110" spans="1:131" s="230" customFormat="1" ht="26.25" customHeight="1" x14ac:dyDescent="0.15">
      <c r="A110" s="807" t="s">
        <v>439</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1052008</v>
      </c>
      <c r="AB110" s="889"/>
      <c r="AC110" s="889"/>
      <c r="AD110" s="889"/>
      <c r="AE110" s="890"/>
      <c r="AF110" s="891">
        <v>1086771</v>
      </c>
      <c r="AG110" s="889"/>
      <c r="AH110" s="889"/>
      <c r="AI110" s="889"/>
      <c r="AJ110" s="890"/>
      <c r="AK110" s="891">
        <v>1093031</v>
      </c>
      <c r="AL110" s="889"/>
      <c r="AM110" s="889"/>
      <c r="AN110" s="889"/>
      <c r="AO110" s="890"/>
      <c r="AP110" s="892">
        <v>17.2</v>
      </c>
      <c r="AQ110" s="893"/>
      <c r="AR110" s="893"/>
      <c r="AS110" s="893"/>
      <c r="AT110" s="894"/>
      <c r="AU110" s="930" t="s">
        <v>75</v>
      </c>
      <c r="AV110" s="931"/>
      <c r="AW110" s="931"/>
      <c r="AX110" s="931"/>
      <c r="AY110" s="931"/>
      <c r="AZ110" s="860" t="s">
        <v>440</v>
      </c>
      <c r="BA110" s="808"/>
      <c r="BB110" s="808"/>
      <c r="BC110" s="808"/>
      <c r="BD110" s="808"/>
      <c r="BE110" s="808"/>
      <c r="BF110" s="808"/>
      <c r="BG110" s="808"/>
      <c r="BH110" s="808"/>
      <c r="BI110" s="808"/>
      <c r="BJ110" s="808"/>
      <c r="BK110" s="808"/>
      <c r="BL110" s="808"/>
      <c r="BM110" s="808"/>
      <c r="BN110" s="808"/>
      <c r="BO110" s="808"/>
      <c r="BP110" s="809"/>
      <c r="BQ110" s="861">
        <v>12410257</v>
      </c>
      <c r="BR110" s="842"/>
      <c r="BS110" s="842"/>
      <c r="BT110" s="842"/>
      <c r="BU110" s="842"/>
      <c r="BV110" s="842">
        <v>13025739</v>
      </c>
      <c r="BW110" s="842"/>
      <c r="BX110" s="842"/>
      <c r="BY110" s="842"/>
      <c r="BZ110" s="842"/>
      <c r="CA110" s="842">
        <v>12811448</v>
      </c>
      <c r="CB110" s="842"/>
      <c r="CC110" s="842"/>
      <c r="CD110" s="842"/>
      <c r="CE110" s="842"/>
      <c r="CF110" s="866">
        <v>201.4</v>
      </c>
      <c r="CG110" s="867"/>
      <c r="CH110" s="867"/>
      <c r="CI110" s="867"/>
      <c r="CJ110" s="867"/>
      <c r="CK110" s="926" t="s">
        <v>441</v>
      </c>
      <c r="CL110" s="819"/>
      <c r="CM110" s="860" t="s">
        <v>442</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130</v>
      </c>
      <c r="DH110" s="842"/>
      <c r="DI110" s="842"/>
      <c r="DJ110" s="842"/>
      <c r="DK110" s="842"/>
      <c r="DL110" s="842" t="s">
        <v>443</v>
      </c>
      <c r="DM110" s="842"/>
      <c r="DN110" s="842"/>
      <c r="DO110" s="842"/>
      <c r="DP110" s="842"/>
      <c r="DQ110" s="842" t="s">
        <v>443</v>
      </c>
      <c r="DR110" s="842"/>
      <c r="DS110" s="842"/>
      <c r="DT110" s="842"/>
      <c r="DU110" s="842"/>
      <c r="DV110" s="843" t="s">
        <v>443</v>
      </c>
      <c r="DW110" s="843"/>
      <c r="DX110" s="843"/>
      <c r="DY110" s="843"/>
      <c r="DZ110" s="844"/>
    </row>
    <row r="111" spans="1:131" s="230" customFormat="1" ht="26.25" customHeight="1" x14ac:dyDescent="0.15">
      <c r="A111" s="774" t="s">
        <v>444</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130</v>
      </c>
      <c r="AB111" s="919"/>
      <c r="AC111" s="919"/>
      <c r="AD111" s="919"/>
      <c r="AE111" s="920"/>
      <c r="AF111" s="921" t="s">
        <v>130</v>
      </c>
      <c r="AG111" s="919"/>
      <c r="AH111" s="919"/>
      <c r="AI111" s="919"/>
      <c r="AJ111" s="920"/>
      <c r="AK111" s="921" t="s">
        <v>445</v>
      </c>
      <c r="AL111" s="919"/>
      <c r="AM111" s="919"/>
      <c r="AN111" s="919"/>
      <c r="AO111" s="920"/>
      <c r="AP111" s="922" t="s">
        <v>445</v>
      </c>
      <c r="AQ111" s="923"/>
      <c r="AR111" s="923"/>
      <c r="AS111" s="923"/>
      <c r="AT111" s="924"/>
      <c r="AU111" s="932"/>
      <c r="AV111" s="933"/>
      <c r="AW111" s="933"/>
      <c r="AX111" s="933"/>
      <c r="AY111" s="933"/>
      <c r="AZ111" s="815" t="s">
        <v>446</v>
      </c>
      <c r="BA111" s="752"/>
      <c r="BB111" s="752"/>
      <c r="BC111" s="752"/>
      <c r="BD111" s="752"/>
      <c r="BE111" s="752"/>
      <c r="BF111" s="752"/>
      <c r="BG111" s="752"/>
      <c r="BH111" s="752"/>
      <c r="BI111" s="752"/>
      <c r="BJ111" s="752"/>
      <c r="BK111" s="752"/>
      <c r="BL111" s="752"/>
      <c r="BM111" s="752"/>
      <c r="BN111" s="752"/>
      <c r="BO111" s="752"/>
      <c r="BP111" s="753"/>
      <c r="BQ111" s="816" t="s">
        <v>443</v>
      </c>
      <c r="BR111" s="817"/>
      <c r="BS111" s="817"/>
      <c r="BT111" s="817"/>
      <c r="BU111" s="817"/>
      <c r="BV111" s="817" t="s">
        <v>130</v>
      </c>
      <c r="BW111" s="817"/>
      <c r="BX111" s="817"/>
      <c r="BY111" s="817"/>
      <c r="BZ111" s="817"/>
      <c r="CA111" s="817" t="s">
        <v>130</v>
      </c>
      <c r="CB111" s="817"/>
      <c r="CC111" s="817"/>
      <c r="CD111" s="817"/>
      <c r="CE111" s="817"/>
      <c r="CF111" s="875" t="s">
        <v>443</v>
      </c>
      <c r="CG111" s="876"/>
      <c r="CH111" s="876"/>
      <c r="CI111" s="876"/>
      <c r="CJ111" s="876"/>
      <c r="CK111" s="927"/>
      <c r="CL111" s="821"/>
      <c r="CM111" s="815" t="s">
        <v>447</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130</v>
      </c>
      <c r="DH111" s="817"/>
      <c r="DI111" s="817"/>
      <c r="DJ111" s="817"/>
      <c r="DK111" s="817"/>
      <c r="DL111" s="817" t="s">
        <v>443</v>
      </c>
      <c r="DM111" s="817"/>
      <c r="DN111" s="817"/>
      <c r="DO111" s="817"/>
      <c r="DP111" s="817"/>
      <c r="DQ111" s="817" t="s">
        <v>130</v>
      </c>
      <c r="DR111" s="817"/>
      <c r="DS111" s="817"/>
      <c r="DT111" s="817"/>
      <c r="DU111" s="817"/>
      <c r="DV111" s="794" t="s">
        <v>443</v>
      </c>
      <c r="DW111" s="794"/>
      <c r="DX111" s="794"/>
      <c r="DY111" s="794"/>
      <c r="DZ111" s="795"/>
    </row>
    <row r="112" spans="1:131" s="230" customFormat="1" ht="26.25" customHeight="1" x14ac:dyDescent="0.15">
      <c r="A112" s="912" t="s">
        <v>448</v>
      </c>
      <c r="B112" s="913"/>
      <c r="C112" s="752" t="s">
        <v>449</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443</v>
      </c>
      <c r="AB112" s="780"/>
      <c r="AC112" s="780"/>
      <c r="AD112" s="780"/>
      <c r="AE112" s="781"/>
      <c r="AF112" s="782" t="s">
        <v>130</v>
      </c>
      <c r="AG112" s="780"/>
      <c r="AH112" s="780"/>
      <c r="AI112" s="780"/>
      <c r="AJ112" s="781"/>
      <c r="AK112" s="782" t="s">
        <v>450</v>
      </c>
      <c r="AL112" s="780"/>
      <c r="AM112" s="780"/>
      <c r="AN112" s="780"/>
      <c r="AO112" s="781"/>
      <c r="AP112" s="824" t="s">
        <v>130</v>
      </c>
      <c r="AQ112" s="825"/>
      <c r="AR112" s="825"/>
      <c r="AS112" s="825"/>
      <c r="AT112" s="826"/>
      <c r="AU112" s="932"/>
      <c r="AV112" s="933"/>
      <c r="AW112" s="933"/>
      <c r="AX112" s="933"/>
      <c r="AY112" s="933"/>
      <c r="AZ112" s="815" t="s">
        <v>451</v>
      </c>
      <c r="BA112" s="752"/>
      <c r="BB112" s="752"/>
      <c r="BC112" s="752"/>
      <c r="BD112" s="752"/>
      <c r="BE112" s="752"/>
      <c r="BF112" s="752"/>
      <c r="BG112" s="752"/>
      <c r="BH112" s="752"/>
      <c r="BI112" s="752"/>
      <c r="BJ112" s="752"/>
      <c r="BK112" s="752"/>
      <c r="BL112" s="752"/>
      <c r="BM112" s="752"/>
      <c r="BN112" s="752"/>
      <c r="BO112" s="752"/>
      <c r="BP112" s="753"/>
      <c r="BQ112" s="816">
        <v>3636275</v>
      </c>
      <c r="BR112" s="817"/>
      <c r="BS112" s="817"/>
      <c r="BT112" s="817"/>
      <c r="BU112" s="817"/>
      <c r="BV112" s="817">
        <v>3296720</v>
      </c>
      <c r="BW112" s="817"/>
      <c r="BX112" s="817"/>
      <c r="BY112" s="817"/>
      <c r="BZ112" s="817"/>
      <c r="CA112" s="817">
        <v>3138282</v>
      </c>
      <c r="CB112" s="817"/>
      <c r="CC112" s="817"/>
      <c r="CD112" s="817"/>
      <c r="CE112" s="817"/>
      <c r="CF112" s="875">
        <v>49.3</v>
      </c>
      <c r="CG112" s="876"/>
      <c r="CH112" s="876"/>
      <c r="CI112" s="876"/>
      <c r="CJ112" s="876"/>
      <c r="CK112" s="927"/>
      <c r="CL112" s="821"/>
      <c r="CM112" s="815" t="s">
        <v>452</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130</v>
      </c>
      <c r="DH112" s="817"/>
      <c r="DI112" s="817"/>
      <c r="DJ112" s="817"/>
      <c r="DK112" s="817"/>
      <c r="DL112" s="817" t="s">
        <v>443</v>
      </c>
      <c r="DM112" s="817"/>
      <c r="DN112" s="817"/>
      <c r="DO112" s="817"/>
      <c r="DP112" s="817"/>
      <c r="DQ112" s="817" t="s">
        <v>443</v>
      </c>
      <c r="DR112" s="817"/>
      <c r="DS112" s="817"/>
      <c r="DT112" s="817"/>
      <c r="DU112" s="817"/>
      <c r="DV112" s="794" t="s">
        <v>130</v>
      </c>
      <c r="DW112" s="794"/>
      <c r="DX112" s="794"/>
      <c r="DY112" s="794"/>
      <c r="DZ112" s="795"/>
    </row>
    <row r="113" spans="1:130" s="230" customFormat="1" ht="26.25" customHeight="1" x14ac:dyDescent="0.15">
      <c r="A113" s="914"/>
      <c r="B113" s="915"/>
      <c r="C113" s="752" t="s">
        <v>453</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248931</v>
      </c>
      <c r="AB113" s="919"/>
      <c r="AC113" s="919"/>
      <c r="AD113" s="919"/>
      <c r="AE113" s="920"/>
      <c r="AF113" s="921">
        <v>242250</v>
      </c>
      <c r="AG113" s="919"/>
      <c r="AH113" s="919"/>
      <c r="AI113" s="919"/>
      <c r="AJ113" s="920"/>
      <c r="AK113" s="921">
        <v>256743</v>
      </c>
      <c r="AL113" s="919"/>
      <c r="AM113" s="919"/>
      <c r="AN113" s="919"/>
      <c r="AO113" s="920"/>
      <c r="AP113" s="922">
        <v>4</v>
      </c>
      <c r="AQ113" s="923"/>
      <c r="AR113" s="923"/>
      <c r="AS113" s="923"/>
      <c r="AT113" s="924"/>
      <c r="AU113" s="932"/>
      <c r="AV113" s="933"/>
      <c r="AW113" s="933"/>
      <c r="AX113" s="933"/>
      <c r="AY113" s="933"/>
      <c r="AZ113" s="815" t="s">
        <v>454</v>
      </c>
      <c r="BA113" s="752"/>
      <c r="BB113" s="752"/>
      <c r="BC113" s="752"/>
      <c r="BD113" s="752"/>
      <c r="BE113" s="752"/>
      <c r="BF113" s="752"/>
      <c r="BG113" s="752"/>
      <c r="BH113" s="752"/>
      <c r="BI113" s="752"/>
      <c r="BJ113" s="752"/>
      <c r="BK113" s="752"/>
      <c r="BL113" s="752"/>
      <c r="BM113" s="752"/>
      <c r="BN113" s="752"/>
      <c r="BO113" s="752"/>
      <c r="BP113" s="753"/>
      <c r="BQ113" s="816">
        <v>485907</v>
      </c>
      <c r="BR113" s="817"/>
      <c r="BS113" s="817"/>
      <c r="BT113" s="817"/>
      <c r="BU113" s="817"/>
      <c r="BV113" s="817">
        <v>409714</v>
      </c>
      <c r="BW113" s="817"/>
      <c r="BX113" s="817"/>
      <c r="BY113" s="817"/>
      <c r="BZ113" s="817"/>
      <c r="CA113" s="817">
        <v>323853</v>
      </c>
      <c r="CB113" s="817"/>
      <c r="CC113" s="817"/>
      <c r="CD113" s="817"/>
      <c r="CE113" s="817"/>
      <c r="CF113" s="875">
        <v>5.0999999999999996</v>
      </c>
      <c r="CG113" s="876"/>
      <c r="CH113" s="876"/>
      <c r="CI113" s="876"/>
      <c r="CJ113" s="876"/>
      <c r="CK113" s="927"/>
      <c r="CL113" s="821"/>
      <c r="CM113" s="815" t="s">
        <v>455</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443</v>
      </c>
      <c r="DH113" s="780"/>
      <c r="DI113" s="780"/>
      <c r="DJ113" s="780"/>
      <c r="DK113" s="781"/>
      <c r="DL113" s="782" t="s">
        <v>130</v>
      </c>
      <c r="DM113" s="780"/>
      <c r="DN113" s="780"/>
      <c r="DO113" s="780"/>
      <c r="DP113" s="781"/>
      <c r="DQ113" s="782" t="s">
        <v>130</v>
      </c>
      <c r="DR113" s="780"/>
      <c r="DS113" s="780"/>
      <c r="DT113" s="780"/>
      <c r="DU113" s="781"/>
      <c r="DV113" s="824" t="s">
        <v>130</v>
      </c>
      <c r="DW113" s="825"/>
      <c r="DX113" s="825"/>
      <c r="DY113" s="825"/>
      <c r="DZ113" s="826"/>
    </row>
    <row r="114" spans="1:130" s="230" customFormat="1" ht="26.25" customHeight="1" x14ac:dyDescent="0.15">
      <c r="A114" s="914"/>
      <c r="B114" s="915"/>
      <c r="C114" s="752" t="s">
        <v>456</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61381</v>
      </c>
      <c r="AB114" s="780"/>
      <c r="AC114" s="780"/>
      <c r="AD114" s="780"/>
      <c r="AE114" s="781"/>
      <c r="AF114" s="782">
        <v>69649</v>
      </c>
      <c r="AG114" s="780"/>
      <c r="AH114" s="780"/>
      <c r="AI114" s="780"/>
      <c r="AJ114" s="781"/>
      <c r="AK114" s="782">
        <v>94976</v>
      </c>
      <c r="AL114" s="780"/>
      <c r="AM114" s="780"/>
      <c r="AN114" s="780"/>
      <c r="AO114" s="781"/>
      <c r="AP114" s="824">
        <v>1.5</v>
      </c>
      <c r="AQ114" s="825"/>
      <c r="AR114" s="825"/>
      <c r="AS114" s="825"/>
      <c r="AT114" s="826"/>
      <c r="AU114" s="932"/>
      <c r="AV114" s="933"/>
      <c r="AW114" s="933"/>
      <c r="AX114" s="933"/>
      <c r="AY114" s="933"/>
      <c r="AZ114" s="815" t="s">
        <v>457</v>
      </c>
      <c r="BA114" s="752"/>
      <c r="BB114" s="752"/>
      <c r="BC114" s="752"/>
      <c r="BD114" s="752"/>
      <c r="BE114" s="752"/>
      <c r="BF114" s="752"/>
      <c r="BG114" s="752"/>
      <c r="BH114" s="752"/>
      <c r="BI114" s="752"/>
      <c r="BJ114" s="752"/>
      <c r="BK114" s="752"/>
      <c r="BL114" s="752"/>
      <c r="BM114" s="752"/>
      <c r="BN114" s="752"/>
      <c r="BO114" s="752"/>
      <c r="BP114" s="753"/>
      <c r="BQ114" s="816">
        <v>638589</v>
      </c>
      <c r="BR114" s="817"/>
      <c r="BS114" s="817"/>
      <c r="BT114" s="817"/>
      <c r="BU114" s="817"/>
      <c r="BV114" s="817">
        <v>566961</v>
      </c>
      <c r="BW114" s="817"/>
      <c r="BX114" s="817"/>
      <c r="BY114" s="817"/>
      <c r="BZ114" s="817"/>
      <c r="CA114" s="817">
        <v>617814</v>
      </c>
      <c r="CB114" s="817"/>
      <c r="CC114" s="817"/>
      <c r="CD114" s="817"/>
      <c r="CE114" s="817"/>
      <c r="CF114" s="875">
        <v>9.6999999999999993</v>
      </c>
      <c r="CG114" s="876"/>
      <c r="CH114" s="876"/>
      <c r="CI114" s="876"/>
      <c r="CJ114" s="876"/>
      <c r="CK114" s="927"/>
      <c r="CL114" s="821"/>
      <c r="CM114" s="815" t="s">
        <v>458</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443</v>
      </c>
      <c r="DH114" s="780"/>
      <c r="DI114" s="780"/>
      <c r="DJ114" s="780"/>
      <c r="DK114" s="781"/>
      <c r="DL114" s="782" t="s">
        <v>130</v>
      </c>
      <c r="DM114" s="780"/>
      <c r="DN114" s="780"/>
      <c r="DO114" s="780"/>
      <c r="DP114" s="781"/>
      <c r="DQ114" s="782" t="s">
        <v>443</v>
      </c>
      <c r="DR114" s="780"/>
      <c r="DS114" s="780"/>
      <c r="DT114" s="780"/>
      <c r="DU114" s="781"/>
      <c r="DV114" s="824" t="s">
        <v>130</v>
      </c>
      <c r="DW114" s="825"/>
      <c r="DX114" s="825"/>
      <c r="DY114" s="825"/>
      <c r="DZ114" s="826"/>
    </row>
    <row r="115" spans="1:130" s="230" customFormat="1" ht="26.25" customHeight="1" x14ac:dyDescent="0.15">
      <c r="A115" s="914"/>
      <c r="B115" s="915"/>
      <c r="C115" s="752" t="s">
        <v>459</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443</v>
      </c>
      <c r="AB115" s="919"/>
      <c r="AC115" s="919"/>
      <c r="AD115" s="919"/>
      <c r="AE115" s="920"/>
      <c r="AF115" s="921" t="s">
        <v>443</v>
      </c>
      <c r="AG115" s="919"/>
      <c r="AH115" s="919"/>
      <c r="AI115" s="919"/>
      <c r="AJ115" s="920"/>
      <c r="AK115" s="921" t="s">
        <v>443</v>
      </c>
      <c r="AL115" s="919"/>
      <c r="AM115" s="919"/>
      <c r="AN115" s="919"/>
      <c r="AO115" s="920"/>
      <c r="AP115" s="922" t="s">
        <v>130</v>
      </c>
      <c r="AQ115" s="923"/>
      <c r="AR115" s="923"/>
      <c r="AS115" s="923"/>
      <c r="AT115" s="924"/>
      <c r="AU115" s="932"/>
      <c r="AV115" s="933"/>
      <c r="AW115" s="933"/>
      <c r="AX115" s="933"/>
      <c r="AY115" s="933"/>
      <c r="AZ115" s="815" t="s">
        <v>460</v>
      </c>
      <c r="BA115" s="752"/>
      <c r="BB115" s="752"/>
      <c r="BC115" s="752"/>
      <c r="BD115" s="752"/>
      <c r="BE115" s="752"/>
      <c r="BF115" s="752"/>
      <c r="BG115" s="752"/>
      <c r="BH115" s="752"/>
      <c r="BI115" s="752"/>
      <c r="BJ115" s="752"/>
      <c r="BK115" s="752"/>
      <c r="BL115" s="752"/>
      <c r="BM115" s="752"/>
      <c r="BN115" s="752"/>
      <c r="BO115" s="752"/>
      <c r="BP115" s="753"/>
      <c r="BQ115" s="816" t="s">
        <v>443</v>
      </c>
      <c r="BR115" s="817"/>
      <c r="BS115" s="817"/>
      <c r="BT115" s="817"/>
      <c r="BU115" s="817"/>
      <c r="BV115" s="817" t="s">
        <v>130</v>
      </c>
      <c r="BW115" s="817"/>
      <c r="BX115" s="817"/>
      <c r="BY115" s="817"/>
      <c r="BZ115" s="817"/>
      <c r="CA115" s="817" t="s">
        <v>461</v>
      </c>
      <c r="CB115" s="817"/>
      <c r="CC115" s="817"/>
      <c r="CD115" s="817"/>
      <c r="CE115" s="817"/>
      <c r="CF115" s="875" t="s">
        <v>443</v>
      </c>
      <c r="CG115" s="876"/>
      <c r="CH115" s="876"/>
      <c r="CI115" s="876"/>
      <c r="CJ115" s="876"/>
      <c r="CK115" s="927"/>
      <c r="CL115" s="821"/>
      <c r="CM115" s="815" t="s">
        <v>462</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443</v>
      </c>
      <c r="DH115" s="780"/>
      <c r="DI115" s="780"/>
      <c r="DJ115" s="780"/>
      <c r="DK115" s="781"/>
      <c r="DL115" s="782" t="s">
        <v>130</v>
      </c>
      <c r="DM115" s="780"/>
      <c r="DN115" s="780"/>
      <c r="DO115" s="780"/>
      <c r="DP115" s="781"/>
      <c r="DQ115" s="782" t="s">
        <v>443</v>
      </c>
      <c r="DR115" s="780"/>
      <c r="DS115" s="780"/>
      <c r="DT115" s="780"/>
      <c r="DU115" s="781"/>
      <c r="DV115" s="824" t="s">
        <v>130</v>
      </c>
      <c r="DW115" s="825"/>
      <c r="DX115" s="825"/>
      <c r="DY115" s="825"/>
      <c r="DZ115" s="826"/>
    </row>
    <row r="116" spans="1:130" s="230" customFormat="1" ht="26.25" customHeight="1" x14ac:dyDescent="0.15">
      <c r="A116" s="916"/>
      <c r="B116" s="917"/>
      <c r="C116" s="839" t="s">
        <v>463</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65</v>
      </c>
      <c r="AB116" s="780"/>
      <c r="AC116" s="780"/>
      <c r="AD116" s="780"/>
      <c r="AE116" s="781"/>
      <c r="AF116" s="782" t="s">
        <v>130</v>
      </c>
      <c r="AG116" s="780"/>
      <c r="AH116" s="780"/>
      <c r="AI116" s="780"/>
      <c r="AJ116" s="781"/>
      <c r="AK116" s="782" t="s">
        <v>130</v>
      </c>
      <c r="AL116" s="780"/>
      <c r="AM116" s="780"/>
      <c r="AN116" s="780"/>
      <c r="AO116" s="781"/>
      <c r="AP116" s="824" t="s">
        <v>443</v>
      </c>
      <c r="AQ116" s="825"/>
      <c r="AR116" s="825"/>
      <c r="AS116" s="825"/>
      <c r="AT116" s="826"/>
      <c r="AU116" s="932"/>
      <c r="AV116" s="933"/>
      <c r="AW116" s="933"/>
      <c r="AX116" s="933"/>
      <c r="AY116" s="933"/>
      <c r="AZ116" s="909" t="s">
        <v>464</v>
      </c>
      <c r="BA116" s="910"/>
      <c r="BB116" s="910"/>
      <c r="BC116" s="910"/>
      <c r="BD116" s="910"/>
      <c r="BE116" s="910"/>
      <c r="BF116" s="910"/>
      <c r="BG116" s="910"/>
      <c r="BH116" s="910"/>
      <c r="BI116" s="910"/>
      <c r="BJ116" s="910"/>
      <c r="BK116" s="910"/>
      <c r="BL116" s="910"/>
      <c r="BM116" s="910"/>
      <c r="BN116" s="910"/>
      <c r="BO116" s="910"/>
      <c r="BP116" s="911"/>
      <c r="BQ116" s="816" t="s">
        <v>130</v>
      </c>
      <c r="BR116" s="817"/>
      <c r="BS116" s="817"/>
      <c r="BT116" s="817"/>
      <c r="BU116" s="817"/>
      <c r="BV116" s="817" t="s">
        <v>130</v>
      </c>
      <c r="BW116" s="817"/>
      <c r="BX116" s="817"/>
      <c r="BY116" s="817"/>
      <c r="BZ116" s="817"/>
      <c r="CA116" s="817" t="s">
        <v>130</v>
      </c>
      <c r="CB116" s="817"/>
      <c r="CC116" s="817"/>
      <c r="CD116" s="817"/>
      <c r="CE116" s="817"/>
      <c r="CF116" s="875" t="s">
        <v>443</v>
      </c>
      <c r="CG116" s="876"/>
      <c r="CH116" s="876"/>
      <c r="CI116" s="876"/>
      <c r="CJ116" s="876"/>
      <c r="CK116" s="927"/>
      <c r="CL116" s="821"/>
      <c r="CM116" s="815" t="s">
        <v>465</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130</v>
      </c>
      <c r="DH116" s="780"/>
      <c r="DI116" s="780"/>
      <c r="DJ116" s="780"/>
      <c r="DK116" s="781"/>
      <c r="DL116" s="782" t="s">
        <v>466</v>
      </c>
      <c r="DM116" s="780"/>
      <c r="DN116" s="780"/>
      <c r="DO116" s="780"/>
      <c r="DP116" s="781"/>
      <c r="DQ116" s="782" t="s">
        <v>443</v>
      </c>
      <c r="DR116" s="780"/>
      <c r="DS116" s="780"/>
      <c r="DT116" s="780"/>
      <c r="DU116" s="781"/>
      <c r="DV116" s="824" t="s">
        <v>130</v>
      </c>
      <c r="DW116" s="825"/>
      <c r="DX116" s="825"/>
      <c r="DY116" s="825"/>
      <c r="DZ116" s="826"/>
    </row>
    <row r="117" spans="1:130" s="230" customFormat="1" ht="26.25" customHeight="1" x14ac:dyDescent="0.15">
      <c r="A117" s="895" t="s">
        <v>190</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467</v>
      </c>
      <c r="Z117" s="897"/>
      <c r="AA117" s="902">
        <v>1362385</v>
      </c>
      <c r="AB117" s="903"/>
      <c r="AC117" s="903"/>
      <c r="AD117" s="903"/>
      <c r="AE117" s="904"/>
      <c r="AF117" s="905">
        <v>1398670</v>
      </c>
      <c r="AG117" s="903"/>
      <c r="AH117" s="903"/>
      <c r="AI117" s="903"/>
      <c r="AJ117" s="904"/>
      <c r="AK117" s="905">
        <v>1444750</v>
      </c>
      <c r="AL117" s="903"/>
      <c r="AM117" s="903"/>
      <c r="AN117" s="903"/>
      <c r="AO117" s="904"/>
      <c r="AP117" s="906"/>
      <c r="AQ117" s="907"/>
      <c r="AR117" s="907"/>
      <c r="AS117" s="907"/>
      <c r="AT117" s="908"/>
      <c r="AU117" s="932"/>
      <c r="AV117" s="933"/>
      <c r="AW117" s="933"/>
      <c r="AX117" s="933"/>
      <c r="AY117" s="933"/>
      <c r="AZ117" s="863" t="s">
        <v>468</v>
      </c>
      <c r="BA117" s="864"/>
      <c r="BB117" s="864"/>
      <c r="BC117" s="864"/>
      <c r="BD117" s="864"/>
      <c r="BE117" s="864"/>
      <c r="BF117" s="864"/>
      <c r="BG117" s="864"/>
      <c r="BH117" s="864"/>
      <c r="BI117" s="864"/>
      <c r="BJ117" s="864"/>
      <c r="BK117" s="864"/>
      <c r="BL117" s="864"/>
      <c r="BM117" s="864"/>
      <c r="BN117" s="864"/>
      <c r="BO117" s="864"/>
      <c r="BP117" s="865"/>
      <c r="BQ117" s="816" t="s">
        <v>130</v>
      </c>
      <c r="BR117" s="817"/>
      <c r="BS117" s="817"/>
      <c r="BT117" s="817"/>
      <c r="BU117" s="817"/>
      <c r="BV117" s="817" t="s">
        <v>130</v>
      </c>
      <c r="BW117" s="817"/>
      <c r="BX117" s="817"/>
      <c r="BY117" s="817"/>
      <c r="BZ117" s="817"/>
      <c r="CA117" s="817" t="s">
        <v>130</v>
      </c>
      <c r="CB117" s="817"/>
      <c r="CC117" s="817"/>
      <c r="CD117" s="817"/>
      <c r="CE117" s="817"/>
      <c r="CF117" s="875" t="s">
        <v>130</v>
      </c>
      <c r="CG117" s="876"/>
      <c r="CH117" s="876"/>
      <c r="CI117" s="876"/>
      <c r="CJ117" s="876"/>
      <c r="CK117" s="927"/>
      <c r="CL117" s="821"/>
      <c r="CM117" s="815" t="s">
        <v>469</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130</v>
      </c>
      <c r="DH117" s="780"/>
      <c r="DI117" s="780"/>
      <c r="DJ117" s="780"/>
      <c r="DK117" s="781"/>
      <c r="DL117" s="782" t="s">
        <v>443</v>
      </c>
      <c r="DM117" s="780"/>
      <c r="DN117" s="780"/>
      <c r="DO117" s="780"/>
      <c r="DP117" s="781"/>
      <c r="DQ117" s="782" t="s">
        <v>443</v>
      </c>
      <c r="DR117" s="780"/>
      <c r="DS117" s="780"/>
      <c r="DT117" s="780"/>
      <c r="DU117" s="781"/>
      <c r="DV117" s="824" t="s">
        <v>130</v>
      </c>
      <c r="DW117" s="825"/>
      <c r="DX117" s="825"/>
      <c r="DY117" s="825"/>
      <c r="DZ117" s="826"/>
    </row>
    <row r="118" spans="1:130" s="230" customFormat="1" ht="26.25" customHeight="1" x14ac:dyDescent="0.15">
      <c r="A118" s="895" t="s">
        <v>438</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435</v>
      </c>
      <c r="AB118" s="896"/>
      <c r="AC118" s="896"/>
      <c r="AD118" s="896"/>
      <c r="AE118" s="897"/>
      <c r="AF118" s="898" t="s">
        <v>436</v>
      </c>
      <c r="AG118" s="896"/>
      <c r="AH118" s="896"/>
      <c r="AI118" s="896"/>
      <c r="AJ118" s="897"/>
      <c r="AK118" s="898" t="s">
        <v>312</v>
      </c>
      <c r="AL118" s="896"/>
      <c r="AM118" s="896"/>
      <c r="AN118" s="896"/>
      <c r="AO118" s="897"/>
      <c r="AP118" s="899" t="s">
        <v>437</v>
      </c>
      <c r="AQ118" s="900"/>
      <c r="AR118" s="900"/>
      <c r="AS118" s="900"/>
      <c r="AT118" s="901"/>
      <c r="AU118" s="932"/>
      <c r="AV118" s="933"/>
      <c r="AW118" s="933"/>
      <c r="AX118" s="933"/>
      <c r="AY118" s="933"/>
      <c r="AZ118" s="838" t="s">
        <v>470</v>
      </c>
      <c r="BA118" s="839"/>
      <c r="BB118" s="839"/>
      <c r="BC118" s="839"/>
      <c r="BD118" s="839"/>
      <c r="BE118" s="839"/>
      <c r="BF118" s="839"/>
      <c r="BG118" s="839"/>
      <c r="BH118" s="839"/>
      <c r="BI118" s="839"/>
      <c r="BJ118" s="839"/>
      <c r="BK118" s="839"/>
      <c r="BL118" s="839"/>
      <c r="BM118" s="839"/>
      <c r="BN118" s="839"/>
      <c r="BO118" s="839"/>
      <c r="BP118" s="840"/>
      <c r="BQ118" s="879" t="s">
        <v>130</v>
      </c>
      <c r="BR118" s="845"/>
      <c r="BS118" s="845"/>
      <c r="BT118" s="845"/>
      <c r="BU118" s="845"/>
      <c r="BV118" s="845" t="s">
        <v>130</v>
      </c>
      <c r="BW118" s="845"/>
      <c r="BX118" s="845"/>
      <c r="BY118" s="845"/>
      <c r="BZ118" s="845"/>
      <c r="CA118" s="845" t="s">
        <v>130</v>
      </c>
      <c r="CB118" s="845"/>
      <c r="CC118" s="845"/>
      <c r="CD118" s="845"/>
      <c r="CE118" s="845"/>
      <c r="CF118" s="875" t="s">
        <v>445</v>
      </c>
      <c r="CG118" s="876"/>
      <c r="CH118" s="876"/>
      <c r="CI118" s="876"/>
      <c r="CJ118" s="876"/>
      <c r="CK118" s="927"/>
      <c r="CL118" s="821"/>
      <c r="CM118" s="815" t="s">
        <v>471</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130</v>
      </c>
      <c r="DH118" s="780"/>
      <c r="DI118" s="780"/>
      <c r="DJ118" s="780"/>
      <c r="DK118" s="781"/>
      <c r="DL118" s="782" t="s">
        <v>130</v>
      </c>
      <c r="DM118" s="780"/>
      <c r="DN118" s="780"/>
      <c r="DO118" s="780"/>
      <c r="DP118" s="781"/>
      <c r="DQ118" s="782" t="s">
        <v>130</v>
      </c>
      <c r="DR118" s="780"/>
      <c r="DS118" s="780"/>
      <c r="DT118" s="780"/>
      <c r="DU118" s="781"/>
      <c r="DV118" s="824" t="s">
        <v>130</v>
      </c>
      <c r="DW118" s="825"/>
      <c r="DX118" s="825"/>
      <c r="DY118" s="825"/>
      <c r="DZ118" s="826"/>
    </row>
    <row r="119" spans="1:130" s="230" customFormat="1" ht="26.25" customHeight="1" x14ac:dyDescent="0.15">
      <c r="A119" s="818" t="s">
        <v>441</v>
      </c>
      <c r="B119" s="819"/>
      <c r="C119" s="860" t="s">
        <v>442</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130</v>
      </c>
      <c r="AB119" s="889"/>
      <c r="AC119" s="889"/>
      <c r="AD119" s="889"/>
      <c r="AE119" s="890"/>
      <c r="AF119" s="891" t="s">
        <v>445</v>
      </c>
      <c r="AG119" s="889"/>
      <c r="AH119" s="889"/>
      <c r="AI119" s="889"/>
      <c r="AJ119" s="890"/>
      <c r="AK119" s="891" t="s">
        <v>130</v>
      </c>
      <c r="AL119" s="889"/>
      <c r="AM119" s="889"/>
      <c r="AN119" s="889"/>
      <c r="AO119" s="890"/>
      <c r="AP119" s="892" t="s">
        <v>130</v>
      </c>
      <c r="AQ119" s="893"/>
      <c r="AR119" s="893"/>
      <c r="AS119" s="893"/>
      <c r="AT119" s="894"/>
      <c r="AU119" s="934"/>
      <c r="AV119" s="935"/>
      <c r="AW119" s="935"/>
      <c r="AX119" s="935"/>
      <c r="AY119" s="935"/>
      <c r="AZ119" s="251" t="s">
        <v>190</v>
      </c>
      <c r="BA119" s="251"/>
      <c r="BB119" s="251"/>
      <c r="BC119" s="251"/>
      <c r="BD119" s="251"/>
      <c r="BE119" s="251"/>
      <c r="BF119" s="251"/>
      <c r="BG119" s="251"/>
      <c r="BH119" s="251"/>
      <c r="BI119" s="251"/>
      <c r="BJ119" s="251"/>
      <c r="BK119" s="251"/>
      <c r="BL119" s="251"/>
      <c r="BM119" s="251"/>
      <c r="BN119" s="251"/>
      <c r="BO119" s="877" t="s">
        <v>472</v>
      </c>
      <c r="BP119" s="878"/>
      <c r="BQ119" s="879">
        <v>17171028</v>
      </c>
      <c r="BR119" s="845"/>
      <c r="BS119" s="845"/>
      <c r="BT119" s="845"/>
      <c r="BU119" s="845"/>
      <c r="BV119" s="845">
        <v>17299134</v>
      </c>
      <c r="BW119" s="845"/>
      <c r="BX119" s="845"/>
      <c r="BY119" s="845"/>
      <c r="BZ119" s="845"/>
      <c r="CA119" s="845">
        <v>16891397</v>
      </c>
      <c r="CB119" s="845"/>
      <c r="CC119" s="845"/>
      <c r="CD119" s="845"/>
      <c r="CE119" s="845"/>
      <c r="CF119" s="748"/>
      <c r="CG119" s="749"/>
      <c r="CH119" s="749"/>
      <c r="CI119" s="749"/>
      <c r="CJ119" s="834"/>
      <c r="CK119" s="928"/>
      <c r="CL119" s="823"/>
      <c r="CM119" s="838" t="s">
        <v>473</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130</v>
      </c>
      <c r="DH119" s="764"/>
      <c r="DI119" s="764"/>
      <c r="DJ119" s="764"/>
      <c r="DK119" s="765"/>
      <c r="DL119" s="766" t="s">
        <v>130</v>
      </c>
      <c r="DM119" s="764"/>
      <c r="DN119" s="764"/>
      <c r="DO119" s="764"/>
      <c r="DP119" s="765"/>
      <c r="DQ119" s="766" t="s">
        <v>130</v>
      </c>
      <c r="DR119" s="764"/>
      <c r="DS119" s="764"/>
      <c r="DT119" s="764"/>
      <c r="DU119" s="765"/>
      <c r="DV119" s="848" t="s">
        <v>130</v>
      </c>
      <c r="DW119" s="849"/>
      <c r="DX119" s="849"/>
      <c r="DY119" s="849"/>
      <c r="DZ119" s="850"/>
    </row>
    <row r="120" spans="1:130" s="230" customFormat="1" ht="26.25" customHeight="1" x14ac:dyDescent="0.15">
      <c r="A120" s="820"/>
      <c r="B120" s="821"/>
      <c r="C120" s="815" t="s">
        <v>447</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130</v>
      </c>
      <c r="AB120" s="780"/>
      <c r="AC120" s="780"/>
      <c r="AD120" s="780"/>
      <c r="AE120" s="781"/>
      <c r="AF120" s="782" t="s">
        <v>130</v>
      </c>
      <c r="AG120" s="780"/>
      <c r="AH120" s="780"/>
      <c r="AI120" s="780"/>
      <c r="AJ120" s="781"/>
      <c r="AK120" s="782" t="s">
        <v>130</v>
      </c>
      <c r="AL120" s="780"/>
      <c r="AM120" s="780"/>
      <c r="AN120" s="780"/>
      <c r="AO120" s="781"/>
      <c r="AP120" s="824" t="s">
        <v>130</v>
      </c>
      <c r="AQ120" s="825"/>
      <c r="AR120" s="825"/>
      <c r="AS120" s="825"/>
      <c r="AT120" s="826"/>
      <c r="AU120" s="880" t="s">
        <v>474</v>
      </c>
      <c r="AV120" s="881"/>
      <c r="AW120" s="881"/>
      <c r="AX120" s="881"/>
      <c r="AY120" s="882"/>
      <c r="AZ120" s="860" t="s">
        <v>475</v>
      </c>
      <c r="BA120" s="808"/>
      <c r="BB120" s="808"/>
      <c r="BC120" s="808"/>
      <c r="BD120" s="808"/>
      <c r="BE120" s="808"/>
      <c r="BF120" s="808"/>
      <c r="BG120" s="808"/>
      <c r="BH120" s="808"/>
      <c r="BI120" s="808"/>
      <c r="BJ120" s="808"/>
      <c r="BK120" s="808"/>
      <c r="BL120" s="808"/>
      <c r="BM120" s="808"/>
      <c r="BN120" s="808"/>
      <c r="BO120" s="808"/>
      <c r="BP120" s="809"/>
      <c r="BQ120" s="861">
        <v>1930118</v>
      </c>
      <c r="BR120" s="842"/>
      <c r="BS120" s="842"/>
      <c r="BT120" s="842"/>
      <c r="BU120" s="842"/>
      <c r="BV120" s="842">
        <v>2265815</v>
      </c>
      <c r="BW120" s="842"/>
      <c r="BX120" s="842"/>
      <c r="BY120" s="842"/>
      <c r="BZ120" s="842"/>
      <c r="CA120" s="842">
        <v>2648624</v>
      </c>
      <c r="CB120" s="842"/>
      <c r="CC120" s="842"/>
      <c r="CD120" s="842"/>
      <c r="CE120" s="842"/>
      <c r="CF120" s="866">
        <v>41.6</v>
      </c>
      <c r="CG120" s="867"/>
      <c r="CH120" s="867"/>
      <c r="CI120" s="867"/>
      <c r="CJ120" s="867"/>
      <c r="CK120" s="868" t="s">
        <v>476</v>
      </c>
      <c r="CL120" s="852"/>
      <c r="CM120" s="852"/>
      <c r="CN120" s="852"/>
      <c r="CO120" s="853"/>
      <c r="CP120" s="872" t="s">
        <v>477</v>
      </c>
      <c r="CQ120" s="873"/>
      <c r="CR120" s="873"/>
      <c r="CS120" s="873"/>
      <c r="CT120" s="873"/>
      <c r="CU120" s="873"/>
      <c r="CV120" s="873"/>
      <c r="CW120" s="873"/>
      <c r="CX120" s="873"/>
      <c r="CY120" s="873"/>
      <c r="CZ120" s="873"/>
      <c r="DA120" s="873"/>
      <c r="DB120" s="873"/>
      <c r="DC120" s="873"/>
      <c r="DD120" s="873"/>
      <c r="DE120" s="873"/>
      <c r="DF120" s="874"/>
      <c r="DG120" s="861">
        <v>3627067</v>
      </c>
      <c r="DH120" s="842"/>
      <c r="DI120" s="842"/>
      <c r="DJ120" s="842"/>
      <c r="DK120" s="842"/>
      <c r="DL120" s="842">
        <v>3287683</v>
      </c>
      <c r="DM120" s="842"/>
      <c r="DN120" s="842"/>
      <c r="DO120" s="842"/>
      <c r="DP120" s="842"/>
      <c r="DQ120" s="842">
        <v>3132444</v>
      </c>
      <c r="DR120" s="842"/>
      <c r="DS120" s="842"/>
      <c r="DT120" s="842"/>
      <c r="DU120" s="842"/>
      <c r="DV120" s="843">
        <v>49.2</v>
      </c>
      <c r="DW120" s="843"/>
      <c r="DX120" s="843"/>
      <c r="DY120" s="843"/>
      <c r="DZ120" s="844"/>
    </row>
    <row r="121" spans="1:130" s="230" customFormat="1" ht="26.25" customHeight="1" x14ac:dyDescent="0.15">
      <c r="A121" s="820"/>
      <c r="B121" s="821"/>
      <c r="C121" s="863" t="s">
        <v>478</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130</v>
      </c>
      <c r="AB121" s="780"/>
      <c r="AC121" s="780"/>
      <c r="AD121" s="780"/>
      <c r="AE121" s="781"/>
      <c r="AF121" s="782" t="s">
        <v>445</v>
      </c>
      <c r="AG121" s="780"/>
      <c r="AH121" s="780"/>
      <c r="AI121" s="780"/>
      <c r="AJ121" s="781"/>
      <c r="AK121" s="782" t="s">
        <v>130</v>
      </c>
      <c r="AL121" s="780"/>
      <c r="AM121" s="780"/>
      <c r="AN121" s="780"/>
      <c r="AO121" s="781"/>
      <c r="AP121" s="824" t="s">
        <v>130</v>
      </c>
      <c r="AQ121" s="825"/>
      <c r="AR121" s="825"/>
      <c r="AS121" s="825"/>
      <c r="AT121" s="826"/>
      <c r="AU121" s="883"/>
      <c r="AV121" s="884"/>
      <c r="AW121" s="884"/>
      <c r="AX121" s="884"/>
      <c r="AY121" s="885"/>
      <c r="AZ121" s="815" t="s">
        <v>479</v>
      </c>
      <c r="BA121" s="752"/>
      <c r="BB121" s="752"/>
      <c r="BC121" s="752"/>
      <c r="BD121" s="752"/>
      <c r="BE121" s="752"/>
      <c r="BF121" s="752"/>
      <c r="BG121" s="752"/>
      <c r="BH121" s="752"/>
      <c r="BI121" s="752"/>
      <c r="BJ121" s="752"/>
      <c r="BK121" s="752"/>
      <c r="BL121" s="752"/>
      <c r="BM121" s="752"/>
      <c r="BN121" s="752"/>
      <c r="BO121" s="752"/>
      <c r="BP121" s="753"/>
      <c r="BQ121" s="816" t="s">
        <v>130</v>
      </c>
      <c r="BR121" s="817"/>
      <c r="BS121" s="817"/>
      <c r="BT121" s="817"/>
      <c r="BU121" s="817"/>
      <c r="BV121" s="817" t="s">
        <v>130</v>
      </c>
      <c r="BW121" s="817"/>
      <c r="BX121" s="817"/>
      <c r="BY121" s="817"/>
      <c r="BZ121" s="817"/>
      <c r="CA121" s="817" t="s">
        <v>130</v>
      </c>
      <c r="CB121" s="817"/>
      <c r="CC121" s="817"/>
      <c r="CD121" s="817"/>
      <c r="CE121" s="817"/>
      <c r="CF121" s="875" t="s">
        <v>130</v>
      </c>
      <c r="CG121" s="876"/>
      <c r="CH121" s="876"/>
      <c r="CI121" s="876"/>
      <c r="CJ121" s="876"/>
      <c r="CK121" s="869"/>
      <c r="CL121" s="855"/>
      <c r="CM121" s="855"/>
      <c r="CN121" s="855"/>
      <c r="CO121" s="856"/>
      <c r="CP121" s="835" t="s">
        <v>411</v>
      </c>
      <c r="CQ121" s="836"/>
      <c r="CR121" s="836"/>
      <c r="CS121" s="836"/>
      <c r="CT121" s="836"/>
      <c r="CU121" s="836"/>
      <c r="CV121" s="836"/>
      <c r="CW121" s="836"/>
      <c r="CX121" s="836"/>
      <c r="CY121" s="836"/>
      <c r="CZ121" s="836"/>
      <c r="DA121" s="836"/>
      <c r="DB121" s="836"/>
      <c r="DC121" s="836"/>
      <c r="DD121" s="836"/>
      <c r="DE121" s="836"/>
      <c r="DF121" s="837"/>
      <c r="DG121" s="816">
        <v>9208</v>
      </c>
      <c r="DH121" s="817"/>
      <c r="DI121" s="817"/>
      <c r="DJ121" s="817"/>
      <c r="DK121" s="817"/>
      <c r="DL121" s="817">
        <v>9037</v>
      </c>
      <c r="DM121" s="817"/>
      <c r="DN121" s="817"/>
      <c r="DO121" s="817"/>
      <c r="DP121" s="817"/>
      <c r="DQ121" s="817">
        <v>5838</v>
      </c>
      <c r="DR121" s="817"/>
      <c r="DS121" s="817"/>
      <c r="DT121" s="817"/>
      <c r="DU121" s="817"/>
      <c r="DV121" s="794">
        <v>0.1</v>
      </c>
      <c r="DW121" s="794"/>
      <c r="DX121" s="794"/>
      <c r="DY121" s="794"/>
      <c r="DZ121" s="795"/>
    </row>
    <row r="122" spans="1:130" s="230" customFormat="1" ht="26.25" customHeight="1" x14ac:dyDescent="0.15">
      <c r="A122" s="820"/>
      <c r="B122" s="821"/>
      <c r="C122" s="815" t="s">
        <v>458</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130</v>
      </c>
      <c r="AB122" s="780"/>
      <c r="AC122" s="780"/>
      <c r="AD122" s="780"/>
      <c r="AE122" s="781"/>
      <c r="AF122" s="782" t="s">
        <v>130</v>
      </c>
      <c r="AG122" s="780"/>
      <c r="AH122" s="780"/>
      <c r="AI122" s="780"/>
      <c r="AJ122" s="781"/>
      <c r="AK122" s="782" t="s">
        <v>130</v>
      </c>
      <c r="AL122" s="780"/>
      <c r="AM122" s="780"/>
      <c r="AN122" s="780"/>
      <c r="AO122" s="781"/>
      <c r="AP122" s="824" t="s">
        <v>130</v>
      </c>
      <c r="AQ122" s="825"/>
      <c r="AR122" s="825"/>
      <c r="AS122" s="825"/>
      <c r="AT122" s="826"/>
      <c r="AU122" s="883"/>
      <c r="AV122" s="884"/>
      <c r="AW122" s="884"/>
      <c r="AX122" s="884"/>
      <c r="AY122" s="885"/>
      <c r="AZ122" s="838" t="s">
        <v>480</v>
      </c>
      <c r="BA122" s="839"/>
      <c r="BB122" s="839"/>
      <c r="BC122" s="839"/>
      <c r="BD122" s="839"/>
      <c r="BE122" s="839"/>
      <c r="BF122" s="839"/>
      <c r="BG122" s="839"/>
      <c r="BH122" s="839"/>
      <c r="BI122" s="839"/>
      <c r="BJ122" s="839"/>
      <c r="BK122" s="839"/>
      <c r="BL122" s="839"/>
      <c r="BM122" s="839"/>
      <c r="BN122" s="839"/>
      <c r="BO122" s="839"/>
      <c r="BP122" s="840"/>
      <c r="BQ122" s="879">
        <v>9909970</v>
      </c>
      <c r="BR122" s="845"/>
      <c r="BS122" s="845"/>
      <c r="BT122" s="845"/>
      <c r="BU122" s="845"/>
      <c r="BV122" s="845">
        <v>9879741</v>
      </c>
      <c r="BW122" s="845"/>
      <c r="BX122" s="845"/>
      <c r="BY122" s="845"/>
      <c r="BZ122" s="845"/>
      <c r="CA122" s="845">
        <v>9534772</v>
      </c>
      <c r="CB122" s="845"/>
      <c r="CC122" s="845"/>
      <c r="CD122" s="845"/>
      <c r="CE122" s="845"/>
      <c r="CF122" s="846">
        <v>149.9</v>
      </c>
      <c r="CG122" s="847"/>
      <c r="CH122" s="847"/>
      <c r="CI122" s="847"/>
      <c r="CJ122" s="847"/>
      <c r="CK122" s="869"/>
      <c r="CL122" s="855"/>
      <c r="CM122" s="855"/>
      <c r="CN122" s="855"/>
      <c r="CO122" s="856"/>
      <c r="CP122" s="835" t="s">
        <v>410</v>
      </c>
      <c r="CQ122" s="836"/>
      <c r="CR122" s="836"/>
      <c r="CS122" s="836"/>
      <c r="CT122" s="836"/>
      <c r="CU122" s="836"/>
      <c r="CV122" s="836"/>
      <c r="CW122" s="836"/>
      <c r="CX122" s="836"/>
      <c r="CY122" s="836"/>
      <c r="CZ122" s="836"/>
      <c r="DA122" s="836"/>
      <c r="DB122" s="836"/>
      <c r="DC122" s="836"/>
      <c r="DD122" s="836"/>
      <c r="DE122" s="836"/>
      <c r="DF122" s="837"/>
      <c r="DG122" s="816" t="s">
        <v>130</v>
      </c>
      <c r="DH122" s="817"/>
      <c r="DI122" s="817"/>
      <c r="DJ122" s="817"/>
      <c r="DK122" s="817"/>
      <c r="DL122" s="817" t="s">
        <v>130</v>
      </c>
      <c r="DM122" s="817"/>
      <c r="DN122" s="817"/>
      <c r="DO122" s="817"/>
      <c r="DP122" s="817"/>
      <c r="DQ122" s="817" t="s">
        <v>130</v>
      </c>
      <c r="DR122" s="817"/>
      <c r="DS122" s="817"/>
      <c r="DT122" s="817"/>
      <c r="DU122" s="817"/>
      <c r="DV122" s="794" t="s">
        <v>130</v>
      </c>
      <c r="DW122" s="794"/>
      <c r="DX122" s="794"/>
      <c r="DY122" s="794"/>
      <c r="DZ122" s="795"/>
    </row>
    <row r="123" spans="1:130" s="230" customFormat="1" ht="26.25" customHeight="1" x14ac:dyDescent="0.15">
      <c r="A123" s="820"/>
      <c r="B123" s="821"/>
      <c r="C123" s="815" t="s">
        <v>465</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130</v>
      </c>
      <c r="AB123" s="780"/>
      <c r="AC123" s="780"/>
      <c r="AD123" s="780"/>
      <c r="AE123" s="781"/>
      <c r="AF123" s="782" t="s">
        <v>130</v>
      </c>
      <c r="AG123" s="780"/>
      <c r="AH123" s="780"/>
      <c r="AI123" s="780"/>
      <c r="AJ123" s="781"/>
      <c r="AK123" s="782" t="s">
        <v>130</v>
      </c>
      <c r="AL123" s="780"/>
      <c r="AM123" s="780"/>
      <c r="AN123" s="780"/>
      <c r="AO123" s="781"/>
      <c r="AP123" s="824" t="s">
        <v>445</v>
      </c>
      <c r="AQ123" s="825"/>
      <c r="AR123" s="825"/>
      <c r="AS123" s="825"/>
      <c r="AT123" s="826"/>
      <c r="AU123" s="886"/>
      <c r="AV123" s="887"/>
      <c r="AW123" s="887"/>
      <c r="AX123" s="887"/>
      <c r="AY123" s="887"/>
      <c r="AZ123" s="251" t="s">
        <v>190</v>
      </c>
      <c r="BA123" s="251"/>
      <c r="BB123" s="251"/>
      <c r="BC123" s="251"/>
      <c r="BD123" s="251"/>
      <c r="BE123" s="251"/>
      <c r="BF123" s="251"/>
      <c r="BG123" s="251"/>
      <c r="BH123" s="251"/>
      <c r="BI123" s="251"/>
      <c r="BJ123" s="251"/>
      <c r="BK123" s="251"/>
      <c r="BL123" s="251"/>
      <c r="BM123" s="251"/>
      <c r="BN123" s="251"/>
      <c r="BO123" s="877" t="s">
        <v>481</v>
      </c>
      <c r="BP123" s="878"/>
      <c r="BQ123" s="832">
        <v>11840088</v>
      </c>
      <c r="BR123" s="833"/>
      <c r="BS123" s="833"/>
      <c r="BT123" s="833"/>
      <c r="BU123" s="833"/>
      <c r="BV123" s="833">
        <v>12145556</v>
      </c>
      <c r="BW123" s="833"/>
      <c r="BX123" s="833"/>
      <c r="BY123" s="833"/>
      <c r="BZ123" s="833"/>
      <c r="CA123" s="833">
        <v>12183396</v>
      </c>
      <c r="CB123" s="833"/>
      <c r="CC123" s="833"/>
      <c r="CD123" s="833"/>
      <c r="CE123" s="833"/>
      <c r="CF123" s="748"/>
      <c r="CG123" s="749"/>
      <c r="CH123" s="749"/>
      <c r="CI123" s="749"/>
      <c r="CJ123" s="834"/>
      <c r="CK123" s="869"/>
      <c r="CL123" s="855"/>
      <c r="CM123" s="855"/>
      <c r="CN123" s="855"/>
      <c r="CO123" s="856"/>
      <c r="CP123" s="835" t="s">
        <v>408</v>
      </c>
      <c r="CQ123" s="836"/>
      <c r="CR123" s="836"/>
      <c r="CS123" s="836"/>
      <c r="CT123" s="836"/>
      <c r="CU123" s="836"/>
      <c r="CV123" s="836"/>
      <c r="CW123" s="836"/>
      <c r="CX123" s="836"/>
      <c r="CY123" s="836"/>
      <c r="CZ123" s="836"/>
      <c r="DA123" s="836"/>
      <c r="DB123" s="836"/>
      <c r="DC123" s="836"/>
      <c r="DD123" s="836"/>
      <c r="DE123" s="836"/>
      <c r="DF123" s="837"/>
      <c r="DG123" s="779" t="s">
        <v>130</v>
      </c>
      <c r="DH123" s="780"/>
      <c r="DI123" s="780"/>
      <c r="DJ123" s="780"/>
      <c r="DK123" s="781"/>
      <c r="DL123" s="782" t="s">
        <v>445</v>
      </c>
      <c r="DM123" s="780"/>
      <c r="DN123" s="780"/>
      <c r="DO123" s="780"/>
      <c r="DP123" s="781"/>
      <c r="DQ123" s="782" t="s">
        <v>445</v>
      </c>
      <c r="DR123" s="780"/>
      <c r="DS123" s="780"/>
      <c r="DT123" s="780"/>
      <c r="DU123" s="781"/>
      <c r="DV123" s="824" t="s">
        <v>445</v>
      </c>
      <c r="DW123" s="825"/>
      <c r="DX123" s="825"/>
      <c r="DY123" s="825"/>
      <c r="DZ123" s="826"/>
    </row>
    <row r="124" spans="1:130" s="230" customFormat="1" ht="26.25" customHeight="1" thickBot="1" x14ac:dyDescent="0.2">
      <c r="A124" s="820"/>
      <c r="B124" s="821"/>
      <c r="C124" s="815" t="s">
        <v>469</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445</v>
      </c>
      <c r="AB124" s="780"/>
      <c r="AC124" s="780"/>
      <c r="AD124" s="780"/>
      <c r="AE124" s="781"/>
      <c r="AF124" s="782" t="s">
        <v>445</v>
      </c>
      <c r="AG124" s="780"/>
      <c r="AH124" s="780"/>
      <c r="AI124" s="780"/>
      <c r="AJ124" s="781"/>
      <c r="AK124" s="782" t="s">
        <v>130</v>
      </c>
      <c r="AL124" s="780"/>
      <c r="AM124" s="780"/>
      <c r="AN124" s="780"/>
      <c r="AO124" s="781"/>
      <c r="AP124" s="824" t="s">
        <v>445</v>
      </c>
      <c r="AQ124" s="825"/>
      <c r="AR124" s="825"/>
      <c r="AS124" s="825"/>
      <c r="AT124" s="826"/>
      <c r="AU124" s="827" t="s">
        <v>482</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85.7</v>
      </c>
      <c r="BR124" s="831"/>
      <c r="BS124" s="831"/>
      <c r="BT124" s="831"/>
      <c r="BU124" s="831"/>
      <c r="BV124" s="831">
        <v>78.099999999999994</v>
      </c>
      <c r="BW124" s="831"/>
      <c r="BX124" s="831"/>
      <c r="BY124" s="831"/>
      <c r="BZ124" s="831"/>
      <c r="CA124" s="831">
        <v>74</v>
      </c>
      <c r="CB124" s="831"/>
      <c r="CC124" s="831"/>
      <c r="CD124" s="831"/>
      <c r="CE124" s="831"/>
      <c r="CF124" s="726"/>
      <c r="CG124" s="727"/>
      <c r="CH124" s="727"/>
      <c r="CI124" s="727"/>
      <c r="CJ124" s="862"/>
      <c r="CK124" s="870"/>
      <c r="CL124" s="870"/>
      <c r="CM124" s="870"/>
      <c r="CN124" s="870"/>
      <c r="CO124" s="871"/>
      <c r="CP124" s="835" t="s">
        <v>483</v>
      </c>
      <c r="CQ124" s="836"/>
      <c r="CR124" s="836"/>
      <c r="CS124" s="836"/>
      <c r="CT124" s="836"/>
      <c r="CU124" s="836"/>
      <c r="CV124" s="836"/>
      <c r="CW124" s="836"/>
      <c r="CX124" s="836"/>
      <c r="CY124" s="836"/>
      <c r="CZ124" s="836"/>
      <c r="DA124" s="836"/>
      <c r="DB124" s="836"/>
      <c r="DC124" s="836"/>
      <c r="DD124" s="836"/>
      <c r="DE124" s="836"/>
      <c r="DF124" s="837"/>
      <c r="DG124" s="763" t="s">
        <v>445</v>
      </c>
      <c r="DH124" s="764"/>
      <c r="DI124" s="764"/>
      <c r="DJ124" s="764"/>
      <c r="DK124" s="765"/>
      <c r="DL124" s="766" t="s">
        <v>130</v>
      </c>
      <c r="DM124" s="764"/>
      <c r="DN124" s="764"/>
      <c r="DO124" s="764"/>
      <c r="DP124" s="765"/>
      <c r="DQ124" s="766" t="s">
        <v>130</v>
      </c>
      <c r="DR124" s="764"/>
      <c r="DS124" s="764"/>
      <c r="DT124" s="764"/>
      <c r="DU124" s="765"/>
      <c r="DV124" s="848" t="s">
        <v>445</v>
      </c>
      <c r="DW124" s="849"/>
      <c r="DX124" s="849"/>
      <c r="DY124" s="849"/>
      <c r="DZ124" s="850"/>
    </row>
    <row r="125" spans="1:130" s="230" customFormat="1" ht="26.25" customHeight="1" x14ac:dyDescent="0.15">
      <c r="A125" s="820"/>
      <c r="B125" s="821"/>
      <c r="C125" s="815" t="s">
        <v>471</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130</v>
      </c>
      <c r="AB125" s="780"/>
      <c r="AC125" s="780"/>
      <c r="AD125" s="780"/>
      <c r="AE125" s="781"/>
      <c r="AF125" s="782" t="s">
        <v>445</v>
      </c>
      <c r="AG125" s="780"/>
      <c r="AH125" s="780"/>
      <c r="AI125" s="780"/>
      <c r="AJ125" s="781"/>
      <c r="AK125" s="782" t="s">
        <v>445</v>
      </c>
      <c r="AL125" s="780"/>
      <c r="AM125" s="780"/>
      <c r="AN125" s="780"/>
      <c r="AO125" s="781"/>
      <c r="AP125" s="824" t="s">
        <v>130</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484</v>
      </c>
      <c r="CL125" s="852"/>
      <c r="CM125" s="852"/>
      <c r="CN125" s="852"/>
      <c r="CO125" s="853"/>
      <c r="CP125" s="860" t="s">
        <v>485</v>
      </c>
      <c r="CQ125" s="808"/>
      <c r="CR125" s="808"/>
      <c r="CS125" s="808"/>
      <c r="CT125" s="808"/>
      <c r="CU125" s="808"/>
      <c r="CV125" s="808"/>
      <c r="CW125" s="808"/>
      <c r="CX125" s="808"/>
      <c r="CY125" s="808"/>
      <c r="CZ125" s="808"/>
      <c r="DA125" s="808"/>
      <c r="DB125" s="808"/>
      <c r="DC125" s="808"/>
      <c r="DD125" s="808"/>
      <c r="DE125" s="808"/>
      <c r="DF125" s="809"/>
      <c r="DG125" s="861" t="s">
        <v>130</v>
      </c>
      <c r="DH125" s="842"/>
      <c r="DI125" s="842"/>
      <c r="DJ125" s="842"/>
      <c r="DK125" s="842"/>
      <c r="DL125" s="842" t="s">
        <v>130</v>
      </c>
      <c r="DM125" s="842"/>
      <c r="DN125" s="842"/>
      <c r="DO125" s="842"/>
      <c r="DP125" s="842"/>
      <c r="DQ125" s="842" t="s">
        <v>130</v>
      </c>
      <c r="DR125" s="842"/>
      <c r="DS125" s="842"/>
      <c r="DT125" s="842"/>
      <c r="DU125" s="842"/>
      <c r="DV125" s="843" t="s">
        <v>130</v>
      </c>
      <c r="DW125" s="843"/>
      <c r="DX125" s="843"/>
      <c r="DY125" s="843"/>
      <c r="DZ125" s="844"/>
    </row>
    <row r="126" spans="1:130" s="230" customFormat="1" ht="26.25" customHeight="1" thickBot="1" x14ac:dyDescent="0.2">
      <c r="A126" s="820"/>
      <c r="B126" s="821"/>
      <c r="C126" s="815" t="s">
        <v>473</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130</v>
      </c>
      <c r="AB126" s="780"/>
      <c r="AC126" s="780"/>
      <c r="AD126" s="780"/>
      <c r="AE126" s="781"/>
      <c r="AF126" s="782" t="s">
        <v>445</v>
      </c>
      <c r="AG126" s="780"/>
      <c r="AH126" s="780"/>
      <c r="AI126" s="780"/>
      <c r="AJ126" s="781"/>
      <c r="AK126" s="782" t="s">
        <v>445</v>
      </c>
      <c r="AL126" s="780"/>
      <c r="AM126" s="780"/>
      <c r="AN126" s="780"/>
      <c r="AO126" s="781"/>
      <c r="AP126" s="824" t="s">
        <v>130</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486</v>
      </c>
      <c r="CQ126" s="752"/>
      <c r="CR126" s="752"/>
      <c r="CS126" s="752"/>
      <c r="CT126" s="752"/>
      <c r="CU126" s="752"/>
      <c r="CV126" s="752"/>
      <c r="CW126" s="752"/>
      <c r="CX126" s="752"/>
      <c r="CY126" s="752"/>
      <c r="CZ126" s="752"/>
      <c r="DA126" s="752"/>
      <c r="DB126" s="752"/>
      <c r="DC126" s="752"/>
      <c r="DD126" s="752"/>
      <c r="DE126" s="752"/>
      <c r="DF126" s="753"/>
      <c r="DG126" s="816" t="s">
        <v>445</v>
      </c>
      <c r="DH126" s="817"/>
      <c r="DI126" s="817"/>
      <c r="DJ126" s="817"/>
      <c r="DK126" s="817"/>
      <c r="DL126" s="817" t="s">
        <v>445</v>
      </c>
      <c r="DM126" s="817"/>
      <c r="DN126" s="817"/>
      <c r="DO126" s="817"/>
      <c r="DP126" s="817"/>
      <c r="DQ126" s="817" t="s">
        <v>130</v>
      </c>
      <c r="DR126" s="817"/>
      <c r="DS126" s="817"/>
      <c r="DT126" s="817"/>
      <c r="DU126" s="817"/>
      <c r="DV126" s="794" t="s">
        <v>130</v>
      </c>
      <c r="DW126" s="794"/>
      <c r="DX126" s="794"/>
      <c r="DY126" s="794"/>
      <c r="DZ126" s="795"/>
    </row>
    <row r="127" spans="1:130" s="230" customFormat="1" ht="26.25" customHeight="1" x14ac:dyDescent="0.15">
      <c r="A127" s="822"/>
      <c r="B127" s="823"/>
      <c r="C127" s="838" t="s">
        <v>487</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130</v>
      </c>
      <c r="AB127" s="780"/>
      <c r="AC127" s="780"/>
      <c r="AD127" s="780"/>
      <c r="AE127" s="781"/>
      <c r="AF127" s="782" t="s">
        <v>130</v>
      </c>
      <c r="AG127" s="780"/>
      <c r="AH127" s="780"/>
      <c r="AI127" s="780"/>
      <c r="AJ127" s="781"/>
      <c r="AK127" s="782" t="s">
        <v>445</v>
      </c>
      <c r="AL127" s="780"/>
      <c r="AM127" s="780"/>
      <c r="AN127" s="780"/>
      <c r="AO127" s="781"/>
      <c r="AP127" s="824" t="s">
        <v>445</v>
      </c>
      <c r="AQ127" s="825"/>
      <c r="AR127" s="825"/>
      <c r="AS127" s="825"/>
      <c r="AT127" s="826"/>
      <c r="AU127" s="232"/>
      <c r="AV127" s="232"/>
      <c r="AW127" s="232"/>
      <c r="AX127" s="841" t="s">
        <v>488</v>
      </c>
      <c r="AY127" s="812"/>
      <c r="AZ127" s="812"/>
      <c r="BA127" s="812"/>
      <c r="BB127" s="812"/>
      <c r="BC127" s="812"/>
      <c r="BD127" s="812"/>
      <c r="BE127" s="813"/>
      <c r="BF127" s="811" t="s">
        <v>489</v>
      </c>
      <c r="BG127" s="812"/>
      <c r="BH127" s="812"/>
      <c r="BI127" s="812"/>
      <c r="BJ127" s="812"/>
      <c r="BK127" s="812"/>
      <c r="BL127" s="813"/>
      <c r="BM127" s="811" t="s">
        <v>490</v>
      </c>
      <c r="BN127" s="812"/>
      <c r="BO127" s="812"/>
      <c r="BP127" s="812"/>
      <c r="BQ127" s="812"/>
      <c r="BR127" s="812"/>
      <c r="BS127" s="813"/>
      <c r="BT127" s="811" t="s">
        <v>491</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492</v>
      </c>
      <c r="CQ127" s="752"/>
      <c r="CR127" s="752"/>
      <c r="CS127" s="752"/>
      <c r="CT127" s="752"/>
      <c r="CU127" s="752"/>
      <c r="CV127" s="752"/>
      <c r="CW127" s="752"/>
      <c r="CX127" s="752"/>
      <c r="CY127" s="752"/>
      <c r="CZ127" s="752"/>
      <c r="DA127" s="752"/>
      <c r="DB127" s="752"/>
      <c r="DC127" s="752"/>
      <c r="DD127" s="752"/>
      <c r="DE127" s="752"/>
      <c r="DF127" s="753"/>
      <c r="DG127" s="816" t="s">
        <v>445</v>
      </c>
      <c r="DH127" s="817"/>
      <c r="DI127" s="817"/>
      <c r="DJ127" s="817"/>
      <c r="DK127" s="817"/>
      <c r="DL127" s="817" t="s">
        <v>445</v>
      </c>
      <c r="DM127" s="817"/>
      <c r="DN127" s="817"/>
      <c r="DO127" s="817"/>
      <c r="DP127" s="817"/>
      <c r="DQ127" s="817" t="s">
        <v>130</v>
      </c>
      <c r="DR127" s="817"/>
      <c r="DS127" s="817"/>
      <c r="DT127" s="817"/>
      <c r="DU127" s="817"/>
      <c r="DV127" s="794" t="s">
        <v>130</v>
      </c>
      <c r="DW127" s="794"/>
      <c r="DX127" s="794"/>
      <c r="DY127" s="794"/>
      <c r="DZ127" s="795"/>
    </row>
    <row r="128" spans="1:130" s="230" customFormat="1" ht="26.25" customHeight="1" thickBot="1" x14ac:dyDescent="0.2">
      <c r="A128" s="796" t="s">
        <v>493</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494</v>
      </c>
      <c r="X128" s="798"/>
      <c r="Y128" s="798"/>
      <c r="Z128" s="799"/>
      <c r="AA128" s="800" t="s">
        <v>130</v>
      </c>
      <c r="AB128" s="801"/>
      <c r="AC128" s="801"/>
      <c r="AD128" s="801"/>
      <c r="AE128" s="802"/>
      <c r="AF128" s="803" t="s">
        <v>445</v>
      </c>
      <c r="AG128" s="801"/>
      <c r="AH128" s="801"/>
      <c r="AI128" s="801"/>
      <c r="AJ128" s="802"/>
      <c r="AK128" s="803" t="s">
        <v>445</v>
      </c>
      <c r="AL128" s="801"/>
      <c r="AM128" s="801"/>
      <c r="AN128" s="801"/>
      <c r="AO128" s="802"/>
      <c r="AP128" s="804"/>
      <c r="AQ128" s="805"/>
      <c r="AR128" s="805"/>
      <c r="AS128" s="805"/>
      <c r="AT128" s="806"/>
      <c r="AU128" s="232"/>
      <c r="AV128" s="232"/>
      <c r="AW128" s="232"/>
      <c r="AX128" s="807" t="s">
        <v>495</v>
      </c>
      <c r="AY128" s="808"/>
      <c r="AZ128" s="808"/>
      <c r="BA128" s="808"/>
      <c r="BB128" s="808"/>
      <c r="BC128" s="808"/>
      <c r="BD128" s="808"/>
      <c r="BE128" s="809"/>
      <c r="BF128" s="786" t="s">
        <v>130</v>
      </c>
      <c r="BG128" s="787"/>
      <c r="BH128" s="787"/>
      <c r="BI128" s="787"/>
      <c r="BJ128" s="787"/>
      <c r="BK128" s="787"/>
      <c r="BL128" s="810"/>
      <c r="BM128" s="786">
        <v>14</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496</v>
      </c>
      <c r="CQ128" s="730"/>
      <c r="CR128" s="730"/>
      <c r="CS128" s="730"/>
      <c r="CT128" s="730"/>
      <c r="CU128" s="730"/>
      <c r="CV128" s="730"/>
      <c r="CW128" s="730"/>
      <c r="CX128" s="730"/>
      <c r="CY128" s="730"/>
      <c r="CZ128" s="730"/>
      <c r="DA128" s="730"/>
      <c r="DB128" s="730"/>
      <c r="DC128" s="730"/>
      <c r="DD128" s="730"/>
      <c r="DE128" s="730"/>
      <c r="DF128" s="731"/>
      <c r="DG128" s="790" t="s">
        <v>130</v>
      </c>
      <c r="DH128" s="791"/>
      <c r="DI128" s="791"/>
      <c r="DJ128" s="791"/>
      <c r="DK128" s="791"/>
      <c r="DL128" s="791" t="s">
        <v>130</v>
      </c>
      <c r="DM128" s="791"/>
      <c r="DN128" s="791"/>
      <c r="DO128" s="791"/>
      <c r="DP128" s="791"/>
      <c r="DQ128" s="791" t="s">
        <v>445</v>
      </c>
      <c r="DR128" s="791"/>
      <c r="DS128" s="791"/>
      <c r="DT128" s="791"/>
      <c r="DU128" s="791"/>
      <c r="DV128" s="792" t="s">
        <v>130</v>
      </c>
      <c r="DW128" s="792"/>
      <c r="DX128" s="792"/>
      <c r="DY128" s="792"/>
      <c r="DZ128" s="793"/>
    </row>
    <row r="129" spans="1:131" s="230" customFormat="1" ht="26.25" customHeight="1" x14ac:dyDescent="0.15">
      <c r="A129" s="774" t="s">
        <v>108</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497</v>
      </c>
      <c r="X129" s="777"/>
      <c r="Y129" s="777"/>
      <c r="Z129" s="778"/>
      <c r="AA129" s="779">
        <v>7014145</v>
      </c>
      <c r="AB129" s="780"/>
      <c r="AC129" s="780"/>
      <c r="AD129" s="780"/>
      <c r="AE129" s="781"/>
      <c r="AF129" s="782">
        <v>7402550</v>
      </c>
      <c r="AG129" s="780"/>
      <c r="AH129" s="780"/>
      <c r="AI129" s="780"/>
      <c r="AJ129" s="781"/>
      <c r="AK129" s="782">
        <v>7144827</v>
      </c>
      <c r="AL129" s="780"/>
      <c r="AM129" s="780"/>
      <c r="AN129" s="780"/>
      <c r="AO129" s="781"/>
      <c r="AP129" s="783"/>
      <c r="AQ129" s="784"/>
      <c r="AR129" s="784"/>
      <c r="AS129" s="784"/>
      <c r="AT129" s="785"/>
      <c r="AU129" s="233"/>
      <c r="AV129" s="233"/>
      <c r="AW129" s="233"/>
      <c r="AX129" s="751" t="s">
        <v>498</v>
      </c>
      <c r="AY129" s="752"/>
      <c r="AZ129" s="752"/>
      <c r="BA129" s="752"/>
      <c r="BB129" s="752"/>
      <c r="BC129" s="752"/>
      <c r="BD129" s="752"/>
      <c r="BE129" s="753"/>
      <c r="BF129" s="770" t="s">
        <v>130</v>
      </c>
      <c r="BG129" s="771"/>
      <c r="BH129" s="771"/>
      <c r="BI129" s="771"/>
      <c r="BJ129" s="771"/>
      <c r="BK129" s="771"/>
      <c r="BL129" s="772"/>
      <c r="BM129" s="770">
        <v>19</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499</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500</v>
      </c>
      <c r="X130" s="777"/>
      <c r="Y130" s="777"/>
      <c r="Z130" s="778"/>
      <c r="AA130" s="779">
        <v>797379</v>
      </c>
      <c r="AB130" s="780"/>
      <c r="AC130" s="780"/>
      <c r="AD130" s="780"/>
      <c r="AE130" s="781"/>
      <c r="AF130" s="782">
        <v>805476</v>
      </c>
      <c r="AG130" s="780"/>
      <c r="AH130" s="780"/>
      <c r="AI130" s="780"/>
      <c r="AJ130" s="781"/>
      <c r="AK130" s="782">
        <v>783256</v>
      </c>
      <c r="AL130" s="780"/>
      <c r="AM130" s="780"/>
      <c r="AN130" s="780"/>
      <c r="AO130" s="781"/>
      <c r="AP130" s="783"/>
      <c r="AQ130" s="784"/>
      <c r="AR130" s="784"/>
      <c r="AS130" s="784"/>
      <c r="AT130" s="785"/>
      <c r="AU130" s="233"/>
      <c r="AV130" s="233"/>
      <c r="AW130" s="233"/>
      <c r="AX130" s="751" t="s">
        <v>501</v>
      </c>
      <c r="AY130" s="752"/>
      <c r="AZ130" s="752"/>
      <c r="BA130" s="752"/>
      <c r="BB130" s="752"/>
      <c r="BC130" s="752"/>
      <c r="BD130" s="752"/>
      <c r="BE130" s="753"/>
      <c r="BF130" s="754">
        <v>9.4</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502</v>
      </c>
      <c r="X131" s="761"/>
      <c r="Y131" s="761"/>
      <c r="Z131" s="762"/>
      <c r="AA131" s="763">
        <v>6216766</v>
      </c>
      <c r="AB131" s="764"/>
      <c r="AC131" s="764"/>
      <c r="AD131" s="764"/>
      <c r="AE131" s="765"/>
      <c r="AF131" s="766">
        <v>6597074</v>
      </c>
      <c r="AG131" s="764"/>
      <c r="AH131" s="764"/>
      <c r="AI131" s="764"/>
      <c r="AJ131" s="765"/>
      <c r="AK131" s="766">
        <v>6361571</v>
      </c>
      <c r="AL131" s="764"/>
      <c r="AM131" s="764"/>
      <c r="AN131" s="764"/>
      <c r="AO131" s="765"/>
      <c r="AP131" s="767"/>
      <c r="AQ131" s="768"/>
      <c r="AR131" s="768"/>
      <c r="AS131" s="768"/>
      <c r="AT131" s="769"/>
      <c r="AU131" s="233"/>
      <c r="AV131" s="233"/>
      <c r="AW131" s="233"/>
      <c r="AX131" s="729" t="s">
        <v>503</v>
      </c>
      <c r="AY131" s="730"/>
      <c r="AZ131" s="730"/>
      <c r="BA131" s="730"/>
      <c r="BB131" s="730"/>
      <c r="BC131" s="730"/>
      <c r="BD131" s="730"/>
      <c r="BE131" s="731"/>
      <c r="BF131" s="732">
        <v>74</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504</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505</v>
      </c>
      <c r="W132" s="742"/>
      <c r="X132" s="742"/>
      <c r="Y132" s="742"/>
      <c r="Z132" s="743"/>
      <c r="AA132" s="744">
        <v>9.0884231450000001</v>
      </c>
      <c r="AB132" s="745"/>
      <c r="AC132" s="745"/>
      <c r="AD132" s="745"/>
      <c r="AE132" s="746"/>
      <c r="AF132" s="747">
        <v>8.9917742319999991</v>
      </c>
      <c r="AG132" s="745"/>
      <c r="AH132" s="745"/>
      <c r="AI132" s="745"/>
      <c r="AJ132" s="746"/>
      <c r="AK132" s="747">
        <v>10.398280550000001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506</v>
      </c>
      <c r="W133" s="721"/>
      <c r="X133" s="721"/>
      <c r="Y133" s="721"/>
      <c r="Z133" s="722"/>
      <c r="AA133" s="723">
        <v>8.6</v>
      </c>
      <c r="AB133" s="724"/>
      <c r="AC133" s="724"/>
      <c r="AD133" s="724"/>
      <c r="AE133" s="725"/>
      <c r="AF133" s="723">
        <v>8.9</v>
      </c>
      <c r="AG133" s="724"/>
      <c r="AH133" s="724"/>
      <c r="AI133" s="724"/>
      <c r="AJ133" s="725"/>
      <c r="AK133" s="723">
        <v>9.4</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BRMn4tffquaSOpSxLjt9dakgfK0UGhlkd+PFZwGO9KvA9QT1gjVeigb5yTFGyw4zAlnLcKN6BF31ioNeaf+qUw==" saltValue="vNAvJxIlj7R6incXsgI6P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895E0-BB8A-4382-97FC-0173921868C2}">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b2lGkl5gSzkx5TeiPRPRUSJmTThvhH8L7SHoHXIAOTwEFPeqfbghAJZTv9JhnFXYhvOVTwqpu6TQ9N9CE4Pc8g==" saltValue="2VmFqToFA3vAev/GnfRTs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IO+xjB5ani+TcszX/Cn0NfFpcttZ2/hk2EbUH8Y+DLp+7TeCYNFOoMAe6AlLJOxrhFI70dCp20u+rf9wZ/Vqg==" saltValue="Rv10r5xlpOdvPX55gPigt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9" t="s">
        <v>510</v>
      </c>
      <c r="AP7" s="272"/>
      <c r="AQ7" s="273" t="s">
        <v>511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0"/>
      <c r="AP8" s="278" t="s">
        <v>512</v>
      </c>
      <c r="AQ8" s="279" t="s">
        <v>513</v>
      </c>
      <c r="AR8" s="280" t="s">
        <v>514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1" t="s">
        <v>515</v>
      </c>
      <c r="AL9" s="1132"/>
      <c r="AM9" s="1132"/>
      <c r="AN9" s="1133"/>
      <c r="AO9" s="281">
        <v>1956825</v>
      </c>
      <c r="AP9" s="281">
        <v>64446</v>
      </c>
      <c r="AQ9" s="282">
        <v>65553</v>
      </c>
      <c r="AR9" s="283">
        <v>-1.7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1" t="s">
        <v>516</v>
      </c>
      <c r="AL10" s="1132"/>
      <c r="AM10" s="1132"/>
      <c r="AN10" s="1133"/>
      <c r="AO10" s="284">
        <v>469329</v>
      </c>
      <c r="AP10" s="284">
        <v>15457</v>
      </c>
      <c r="AQ10" s="285">
        <v>8503</v>
      </c>
      <c r="AR10" s="286">
        <v>81.8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1" t="s">
        <v>517</v>
      </c>
      <c r="AL11" s="1132"/>
      <c r="AM11" s="1132"/>
      <c r="AN11" s="1133"/>
      <c r="AO11" s="284">
        <v>26795</v>
      </c>
      <c r="AP11" s="284">
        <v>882</v>
      </c>
      <c r="AQ11" s="285">
        <v>289</v>
      </c>
      <c r="AR11" s="286">
        <v>205.2</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1" t="s">
        <v>518</v>
      </c>
      <c r="AL12" s="1132"/>
      <c r="AM12" s="1132"/>
      <c r="AN12" s="1133"/>
      <c r="AO12" s="284" t="s">
        <v>519</v>
      </c>
      <c r="AP12" s="284" t="s">
        <v>519</v>
      </c>
      <c r="AQ12" s="285">
        <v>23</v>
      </c>
      <c r="AR12" s="286" t="s">
        <v>519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1" t="s">
        <v>520</v>
      </c>
      <c r="AL13" s="1132"/>
      <c r="AM13" s="1132"/>
      <c r="AN13" s="1133"/>
      <c r="AO13" s="284">
        <v>80904</v>
      </c>
      <c r="AP13" s="284">
        <v>2664</v>
      </c>
      <c r="AQ13" s="285">
        <v>2667</v>
      </c>
      <c r="AR13" s="286">
        <v>-0.1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1" t="s">
        <v>521</v>
      </c>
      <c r="AL14" s="1132"/>
      <c r="AM14" s="1132"/>
      <c r="AN14" s="1133"/>
      <c r="AO14" s="284">
        <v>32926</v>
      </c>
      <c r="AP14" s="284">
        <v>1084</v>
      </c>
      <c r="AQ14" s="285">
        <v>1163</v>
      </c>
      <c r="AR14" s="286">
        <v>-6.8</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4" t="s">
        <v>522</v>
      </c>
      <c r="AL15" s="1135"/>
      <c r="AM15" s="1135"/>
      <c r="AN15" s="1136"/>
      <c r="AO15" s="284">
        <v>-140409</v>
      </c>
      <c r="AP15" s="284">
        <v>-4624</v>
      </c>
      <c r="AQ15" s="285">
        <v>-4250</v>
      </c>
      <c r="AR15" s="286">
        <v>8.8000000000000007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4" t="s">
        <v>190</v>
      </c>
      <c r="AL16" s="1135"/>
      <c r="AM16" s="1135"/>
      <c r="AN16" s="1136"/>
      <c r="AO16" s="284">
        <v>2426370</v>
      </c>
      <c r="AP16" s="284">
        <v>79909</v>
      </c>
      <c r="AQ16" s="285">
        <v>73949</v>
      </c>
      <c r="AR16" s="286">
        <v>8.1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524</v>
      </c>
      <c r="AP20" s="293" t="s">
        <v>525</v>
      </c>
      <c r="AQ20" s="294" t="s">
        <v>526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7" t="s">
        <v>527</v>
      </c>
      <c r="AL21" s="1138"/>
      <c r="AM21" s="1138"/>
      <c r="AN21" s="1139"/>
      <c r="AO21" s="297">
        <v>6.55</v>
      </c>
      <c r="AP21" s="298">
        <v>6.65</v>
      </c>
      <c r="AQ21" s="299">
        <v>-0.1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7" t="s">
        <v>528</v>
      </c>
      <c r="AL22" s="1138"/>
      <c r="AM22" s="1138"/>
      <c r="AN22" s="1139"/>
      <c r="AO22" s="302">
        <v>93.9</v>
      </c>
      <c r="AP22" s="303">
        <v>97</v>
      </c>
      <c r="AQ22" s="304">
        <v>-3.1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30" t="s">
        <v>529</v>
      </c>
      <c r="B26" s="1130"/>
      <c r="C26" s="1130"/>
      <c r="D26" s="1130"/>
      <c r="E26" s="1130"/>
      <c r="F26" s="1130"/>
      <c r="G26" s="1130"/>
      <c r="H26" s="1130"/>
      <c r="I26" s="1130"/>
      <c r="J26" s="1130"/>
      <c r="K26" s="1130"/>
      <c r="L26" s="1130"/>
      <c r="M26" s="1130"/>
      <c r="N26" s="1130"/>
      <c r="O26" s="1130"/>
      <c r="P26" s="1130"/>
      <c r="Q26" s="1130"/>
      <c r="R26" s="1130"/>
      <c r="S26" s="1130"/>
      <c r="T26" s="1130"/>
      <c r="U26" s="1130"/>
      <c r="V26" s="1130"/>
      <c r="W26" s="1130"/>
      <c r="X26" s="1130"/>
      <c r="Y26" s="1130"/>
      <c r="Z26" s="1130"/>
      <c r="AA26" s="1130"/>
      <c r="AB26" s="1130"/>
      <c r="AC26" s="1130"/>
      <c r="AD26" s="1130"/>
      <c r="AE26" s="1130"/>
      <c r="AF26" s="1130"/>
      <c r="AG26" s="1130"/>
      <c r="AH26" s="1130"/>
      <c r="AI26" s="1130"/>
      <c r="AJ26" s="1130"/>
      <c r="AK26" s="1130"/>
      <c r="AL26" s="1130"/>
      <c r="AM26" s="1130"/>
      <c r="AN26" s="1130"/>
      <c r="AO26" s="1130"/>
      <c r="AP26" s="1130"/>
      <c r="AQ26" s="1130"/>
      <c r="AR26" s="1130"/>
      <c r="AS26" s="1130"/>
      <c r="AT26" s="267"/>
    </row>
    <row r="27" spans="1:46" x14ac:dyDescent="0.15">
      <c r="A27" s="309"/>
      <c r="AO27" s="262"/>
      <c r="AP27" s="262"/>
      <c r="AQ27" s="262"/>
      <c r="AR27" s="262"/>
      <c r="AS27" s="262"/>
      <c r="AT27" s="262"/>
    </row>
    <row r="28" spans="1:46" ht="17.25" x14ac:dyDescent="0.15">
      <c r="A28" s="263" t="s">
        <v>530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9" t="s">
        <v>510</v>
      </c>
      <c r="AP30" s="272"/>
      <c r="AQ30" s="273" t="s">
        <v>511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0"/>
      <c r="AP31" s="278" t="s">
        <v>512</v>
      </c>
      <c r="AQ31" s="279" t="s">
        <v>513</v>
      </c>
      <c r="AR31" s="280" t="s">
        <v>514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1" t="s">
        <v>532</v>
      </c>
      <c r="AL32" s="1122"/>
      <c r="AM32" s="1122"/>
      <c r="AN32" s="1123"/>
      <c r="AO32" s="312">
        <v>1093031</v>
      </c>
      <c r="AP32" s="312">
        <v>35998</v>
      </c>
      <c r="AQ32" s="313">
        <v>33124</v>
      </c>
      <c r="AR32" s="314">
        <v>8.6999999999999993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1" t="s">
        <v>533</v>
      </c>
      <c r="AL33" s="1122"/>
      <c r="AM33" s="1122"/>
      <c r="AN33" s="1123"/>
      <c r="AO33" s="312" t="s">
        <v>519</v>
      </c>
      <c r="AP33" s="312" t="s">
        <v>519</v>
      </c>
      <c r="AQ33" s="313" t="s">
        <v>519</v>
      </c>
      <c r="AR33" s="314" t="s">
        <v>519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1" t="s">
        <v>534</v>
      </c>
      <c r="AL34" s="1122"/>
      <c r="AM34" s="1122"/>
      <c r="AN34" s="1123"/>
      <c r="AO34" s="312" t="s">
        <v>519</v>
      </c>
      <c r="AP34" s="312" t="s">
        <v>519</v>
      </c>
      <c r="AQ34" s="313" t="s">
        <v>519</v>
      </c>
      <c r="AR34" s="314" t="s">
        <v>519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1" t="s">
        <v>535</v>
      </c>
      <c r="AL35" s="1122"/>
      <c r="AM35" s="1122"/>
      <c r="AN35" s="1123"/>
      <c r="AO35" s="312">
        <v>256743</v>
      </c>
      <c r="AP35" s="312">
        <v>8456</v>
      </c>
      <c r="AQ35" s="313">
        <v>9022</v>
      </c>
      <c r="AR35" s="314">
        <v>-6.3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1" t="s">
        <v>536</v>
      </c>
      <c r="AL36" s="1122"/>
      <c r="AM36" s="1122"/>
      <c r="AN36" s="1123"/>
      <c r="AO36" s="312">
        <v>94976</v>
      </c>
      <c r="AP36" s="312">
        <v>3128</v>
      </c>
      <c r="AQ36" s="313">
        <v>1987</v>
      </c>
      <c r="AR36" s="314">
        <v>57.4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1" t="s">
        <v>537</v>
      </c>
      <c r="AL37" s="1122"/>
      <c r="AM37" s="1122"/>
      <c r="AN37" s="1123"/>
      <c r="AO37" s="312" t="s">
        <v>519</v>
      </c>
      <c r="AP37" s="312" t="s">
        <v>519</v>
      </c>
      <c r="AQ37" s="313">
        <v>678</v>
      </c>
      <c r="AR37" s="314" t="s">
        <v>519</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4" t="s">
        <v>538</v>
      </c>
      <c r="AL38" s="1125"/>
      <c r="AM38" s="1125"/>
      <c r="AN38" s="1126"/>
      <c r="AO38" s="315" t="s">
        <v>519</v>
      </c>
      <c r="AP38" s="315" t="s">
        <v>519</v>
      </c>
      <c r="AQ38" s="316">
        <v>0</v>
      </c>
      <c r="AR38" s="304" t="s">
        <v>519</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4" t="s">
        <v>539</v>
      </c>
      <c r="AL39" s="1125"/>
      <c r="AM39" s="1125"/>
      <c r="AN39" s="1126"/>
      <c r="AO39" s="312" t="s">
        <v>519</v>
      </c>
      <c r="AP39" s="312" t="s">
        <v>519</v>
      </c>
      <c r="AQ39" s="313">
        <v>-3119</v>
      </c>
      <c r="AR39" s="314" t="s">
        <v>519</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1" t="s">
        <v>540</v>
      </c>
      <c r="AL40" s="1122"/>
      <c r="AM40" s="1122"/>
      <c r="AN40" s="1123"/>
      <c r="AO40" s="312">
        <v>-783256</v>
      </c>
      <c r="AP40" s="312">
        <v>-25796</v>
      </c>
      <c r="AQ40" s="313">
        <v>-27108</v>
      </c>
      <c r="AR40" s="314">
        <v>-4.8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7" t="s">
        <v>304</v>
      </c>
      <c r="AL41" s="1128"/>
      <c r="AM41" s="1128"/>
      <c r="AN41" s="1129"/>
      <c r="AO41" s="312">
        <v>661494</v>
      </c>
      <c r="AP41" s="312">
        <v>21785</v>
      </c>
      <c r="AQ41" s="313">
        <v>14583</v>
      </c>
      <c r="AR41" s="314">
        <v>49.4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541</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4" t="s">
        <v>510</v>
      </c>
      <c r="AN49" s="1116" t="s">
        <v>544</v>
      </c>
      <c r="AO49" s="1117"/>
      <c r="AP49" s="1117"/>
      <c r="AQ49" s="1117"/>
      <c r="AR49" s="1118"/>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5"/>
      <c r="AN50" s="328" t="s">
        <v>545</v>
      </c>
      <c r="AO50" s="329" t="s">
        <v>546</v>
      </c>
      <c r="AP50" s="330" t="s">
        <v>547</v>
      </c>
      <c r="AQ50" s="331" t="s">
        <v>548</v>
      </c>
      <c r="AR50" s="332" t="s">
        <v>549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550</v>
      </c>
      <c r="AL51" s="325"/>
      <c r="AM51" s="333">
        <v>1037526</v>
      </c>
      <c r="AN51" s="334">
        <v>33563</v>
      </c>
      <c r="AO51" s="335">
        <v>2.6</v>
      </c>
      <c r="AP51" s="336">
        <v>47387</v>
      </c>
      <c r="AQ51" s="337">
        <v>-9.1999999999999993</v>
      </c>
      <c r="AR51" s="338">
        <v>11.8</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551</v>
      </c>
      <c r="AM52" s="341">
        <v>502235</v>
      </c>
      <c r="AN52" s="342">
        <v>16247</v>
      </c>
      <c r="AO52" s="343">
        <v>-31</v>
      </c>
      <c r="AP52" s="344">
        <v>24928</v>
      </c>
      <c r="AQ52" s="345">
        <v>0.3</v>
      </c>
      <c r="AR52" s="346">
        <v>-31.3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552</v>
      </c>
      <c r="AL53" s="325"/>
      <c r="AM53" s="333">
        <v>2025505</v>
      </c>
      <c r="AN53" s="334">
        <v>66046</v>
      </c>
      <c r="AO53" s="335">
        <v>96.8</v>
      </c>
      <c r="AP53" s="336">
        <v>51264</v>
      </c>
      <c r="AQ53" s="337">
        <v>8.1999999999999993</v>
      </c>
      <c r="AR53" s="338">
        <v>88.6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551</v>
      </c>
      <c r="AM54" s="341">
        <v>679899</v>
      </c>
      <c r="AN54" s="342">
        <v>22170</v>
      </c>
      <c r="AO54" s="343">
        <v>36.5</v>
      </c>
      <c r="AP54" s="344">
        <v>26040</v>
      </c>
      <c r="AQ54" s="345">
        <v>4.5</v>
      </c>
      <c r="AR54" s="346">
        <v>32</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553</v>
      </c>
      <c r="AL55" s="325"/>
      <c r="AM55" s="333">
        <v>2251119</v>
      </c>
      <c r="AN55" s="334">
        <v>73513</v>
      </c>
      <c r="AO55" s="335">
        <v>11.3</v>
      </c>
      <c r="AP55" s="336">
        <v>52068</v>
      </c>
      <c r="AQ55" s="337">
        <v>1.6</v>
      </c>
      <c r="AR55" s="338">
        <v>9.6999999999999993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551</v>
      </c>
      <c r="AM56" s="341">
        <v>1320736</v>
      </c>
      <c r="AN56" s="342">
        <v>43130</v>
      </c>
      <c r="AO56" s="343">
        <v>94.5</v>
      </c>
      <c r="AP56" s="344">
        <v>26936</v>
      </c>
      <c r="AQ56" s="345">
        <v>3.4</v>
      </c>
      <c r="AR56" s="346">
        <v>91.1</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554</v>
      </c>
      <c r="AL57" s="325"/>
      <c r="AM57" s="333">
        <v>1802863</v>
      </c>
      <c r="AN57" s="334">
        <v>59246</v>
      </c>
      <c r="AO57" s="335">
        <v>-19.399999999999999</v>
      </c>
      <c r="AP57" s="336">
        <v>47161</v>
      </c>
      <c r="AQ57" s="337">
        <v>-9.4</v>
      </c>
      <c r="AR57" s="338">
        <v>-10</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551</v>
      </c>
      <c r="AM58" s="341">
        <v>929053</v>
      </c>
      <c r="AN58" s="342">
        <v>30531</v>
      </c>
      <c r="AO58" s="343">
        <v>-29.2</v>
      </c>
      <c r="AP58" s="344">
        <v>24595</v>
      </c>
      <c r="AQ58" s="345">
        <v>-8.6999999999999993</v>
      </c>
      <c r="AR58" s="346">
        <v>-20.5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555</v>
      </c>
      <c r="AL59" s="325"/>
      <c r="AM59" s="333">
        <v>886829</v>
      </c>
      <c r="AN59" s="334">
        <v>29207</v>
      </c>
      <c r="AO59" s="335">
        <v>-50.7</v>
      </c>
      <c r="AP59" s="336">
        <v>43423</v>
      </c>
      <c r="AQ59" s="337">
        <v>-7.9</v>
      </c>
      <c r="AR59" s="338">
        <v>-42.8</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551</v>
      </c>
      <c r="AM60" s="341">
        <v>721870</v>
      </c>
      <c r="AN60" s="342">
        <v>23774</v>
      </c>
      <c r="AO60" s="343">
        <v>-22.1</v>
      </c>
      <c r="AP60" s="344">
        <v>22207</v>
      </c>
      <c r="AQ60" s="345">
        <v>-9.6999999999999993</v>
      </c>
      <c r="AR60" s="346">
        <v>-12.4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556</v>
      </c>
      <c r="AL61" s="347"/>
      <c r="AM61" s="348">
        <v>1600768</v>
      </c>
      <c r="AN61" s="349">
        <v>52315</v>
      </c>
      <c r="AO61" s="350">
        <v>8.1</v>
      </c>
      <c r="AP61" s="351">
        <v>48261</v>
      </c>
      <c r="AQ61" s="352">
        <v>-3.3</v>
      </c>
      <c r="AR61" s="338">
        <v>11.4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551</v>
      </c>
      <c r="AM62" s="341">
        <v>830759</v>
      </c>
      <c r="AN62" s="342">
        <v>27170</v>
      </c>
      <c r="AO62" s="343">
        <v>9.6999999999999993</v>
      </c>
      <c r="AP62" s="344">
        <v>24941</v>
      </c>
      <c r="AQ62" s="345">
        <v>-2</v>
      </c>
      <c r="AR62" s="346">
        <v>11.7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g8V78VFHdbVHmkVLDlOcFuzDYlyu0tG7emGgCv3Ta+DHL0rU8xNinUn/t/l/2n21DBF+CoSDiOuwkzCgzv7BoA==" saltValue="I3taLYiUxBFJgXH9ltxei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558</v>
      </c>
    </row>
    <row r="120" spans="125:125" ht="13.5" hidden="1" customHeight="1" x14ac:dyDescent="0.15"/>
    <row r="121" spans="125:125" ht="13.5" hidden="1" customHeight="1" x14ac:dyDescent="0.15">
      <c r="DU121" s="259"/>
    </row>
  </sheetData>
  <sheetProtection algorithmName="SHA-512" hashValue="U+DZ7nGZsegnO5ynmIEVrS5S1vBSIXNM4bhh/InxADtZNX6Pp6dZFpQsJkp11bk7eUk7VBeJtCdfS/fT90MsaA==" saltValue="uDZJAnADya0A7rhvc+Jwt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559</v>
      </c>
    </row>
  </sheetData>
  <sheetProtection algorithmName="SHA-512" hashValue="OEpINSBAqDqi8VMMD/k9gFUYecUu7Qgy30Ji6TSDvc3xNr4J+b+6vUQM7HNp1YCA2Bt5w6zRTkp7tFQioNftkg==" saltValue="b4OPcmKihRWU0sZYABwIl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140" t="s">
        <v>3</v>
      </c>
      <c r="D47" s="1140"/>
      <c r="E47" s="1141"/>
      <c r="F47" s="11">
        <v>11.34</v>
      </c>
      <c r="G47" s="12">
        <v>10.14</v>
      </c>
      <c r="H47" s="12">
        <v>8.18</v>
      </c>
      <c r="I47" s="12">
        <v>9.75</v>
      </c>
      <c r="J47" s="13">
        <v>14.37</v>
      </c>
    </row>
    <row r="48" spans="2:10" ht="57.75" customHeight="1" x14ac:dyDescent="0.15">
      <c r="B48" s="14"/>
      <c r="C48" s="1142" t="s">
        <v>4</v>
      </c>
      <c r="D48" s="1142"/>
      <c r="E48" s="1143"/>
      <c r="F48" s="15">
        <v>4.6500000000000004</v>
      </c>
      <c r="G48" s="16">
        <v>4.3499999999999996</v>
      </c>
      <c r="H48" s="16">
        <v>5.82</v>
      </c>
      <c r="I48" s="16">
        <v>9.9700000000000006</v>
      </c>
      <c r="J48" s="17">
        <v>8.8000000000000007</v>
      </c>
    </row>
    <row r="49" spans="2:10" ht="57.75" customHeight="1" thickBot="1" x14ac:dyDescent="0.2">
      <c r="B49" s="18"/>
      <c r="C49" s="1144" t="s">
        <v>5</v>
      </c>
      <c r="D49" s="1144"/>
      <c r="E49" s="1145"/>
      <c r="F49" s="19" t="s">
        <v>565</v>
      </c>
      <c r="G49" s="20" t="s">
        <v>566</v>
      </c>
      <c r="H49" s="20">
        <v>0.18</v>
      </c>
      <c r="I49" s="20">
        <v>6.46</v>
      </c>
      <c r="J49" s="21">
        <v>2.74</v>
      </c>
    </row>
    <row r="50" spans="2:10" x14ac:dyDescent="0.15"/>
  </sheetData>
  <sheetProtection algorithmName="SHA-512" hashValue="uuuVDqiRFNxO99V2GXIOnPkOUKzDzivGC/WjvBVPhmhY1yTHxjoChb0MyzLfj6cgsXO3LNfs/wi0XXOLINcuNQ==" saltValue="cPGcbbLFVwWwTXGreZyLD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152" t="s">
        <v>567</v>
      </c>
      <c r="D34" s="1152"/>
      <c r="E34" s="1153"/>
      <c r="F34" s="32">
        <v>15.67</v>
      </c>
      <c r="G34" s="33">
        <v>15.61</v>
      </c>
      <c r="H34" s="33">
        <v>14.02</v>
      </c>
      <c r="I34" s="33">
        <v>12.85</v>
      </c>
      <c r="J34" s="34">
        <v>13.09</v>
      </c>
      <c r="K34" s="22"/>
      <c r="L34" s="22"/>
      <c r="M34" s="22"/>
      <c r="N34" s="22"/>
      <c r="O34" s="22"/>
      <c r="P34" s="22"/>
    </row>
    <row r="35" spans="1:16" ht="39" customHeight="1" x14ac:dyDescent="0.15">
      <c r="A35" s="22"/>
      <c r="B35" s="35"/>
      <c r="C35" s="1146" t="s">
        <v>568</v>
      </c>
      <c r="D35" s="1147"/>
      <c r="E35" s="1148"/>
      <c r="F35" s="36">
        <v>4.6500000000000004</v>
      </c>
      <c r="G35" s="37">
        <v>4.34</v>
      </c>
      <c r="H35" s="37">
        <v>5.81</v>
      </c>
      <c r="I35" s="37">
        <v>9.9600000000000009</v>
      </c>
      <c r="J35" s="38">
        <v>8.7899999999999991</v>
      </c>
      <c r="K35" s="22"/>
      <c r="L35" s="22"/>
      <c r="M35" s="22"/>
      <c r="N35" s="22"/>
      <c r="O35" s="22"/>
      <c r="P35" s="22"/>
    </row>
    <row r="36" spans="1:16" ht="39" customHeight="1" x14ac:dyDescent="0.15">
      <c r="A36" s="22"/>
      <c r="B36" s="35"/>
      <c r="C36" s="1146" t="s">
        <v>569</v>
      </c>
      <c r="D36" s="1147"/>
      <c r="E36" s="1148"/>
      <c r="F36" s="36">
        <v>5</v>
      </c>
      <c r="G36" s="37">
        <v>3.28</v>
      </c>
      <c r="H36" s="37">
        <v>2.41</v>
      </c>
      <c r="I36" s="37">
        <v>2.0099999999999998</v>
      </c>
      <c r="J36" s="38">
        <v>1.32</v>
      </c>
      <c r="K36" s="22"/>
      <c r="L36" s="22"/>
      <c r="M36" s="22"/>
      <c r="N36" s="22"/>
      <c r="O36" s="22"/>
      <c r="P36" s="22"/>
    </row>
    <row r="37" spans="1:16" ht="39" customHeight="1" x14ac:dyDescent="0.15">
      <c r="A37" s="22"/>
      <c r="B37" s="35"/>
      <c r="C37" s="1146" t="s">
        <v>570</v>
      </c>
      <c r="D37" s="1147"/>
      <c r="E37" s="1148"/>
      <c r="F37" s="36">
        <v>1.29</v>
      </c>
      <c r="G37" s="37">
        <v>1.19</v>
      </c>
      <c r="H37" s="37">
        <v>0.91</v>
      </c>
      <c r="I37" s="37">
        <v>1.08</v>
      </c>
      <c r="J37" s="38">
        <v>1.21</v>
      </c>
      <c r="K37" s="22"/>
      <c r="L37" s="22"/>
      <c r="M37" s="22"/>
      <c r="N37" s="22"/>
      <c r="O37" s="22"/>
      <c r="P37" s="22"/>
    </row>
    <row r="38" spans="1:16" ht="39" customHeight="1" x14ac:dyDescent="0.15">
      <c r="A38" s="22"/>
      <c r="B38" s="35"/>
      <c r="C38" s="1146" t="s">
        <v>571</v>
      </c>
      <c r="D38" s="1147"/>
      <c r="E38" s="1148"/>
      <c r="F38" s="36" t="s">
        <v>519</v>
      </c>
      <c r="G38" s="37" t="s">
        <v>519</v>
      </c>
      <c r="H38" s="37">
        <v>0.68</v>
      </c>
      <c r="I38" s="37">
        <v>0.88</v>
      </c>
      <c r="J38" s="38">
        <v>0.95</v>
      </c>
      <c r="K38" s="22"/>
      <c r="L38" s="22"/>
      <c r="M38" s="22"/>
      <c r="N38" s="22"/>
      <c r="O38" s="22"/>
      <c r="P38" s="22"/>
    </row>
    <row r="39" spans="1:16" ht="39" customHeight="1" x14ac:dyDescent="0.15">
      <c r="A39" s="22"/>
      <c r="B39" s="35"/>
      <c r="C39" s="1146" t="s">
        <v>572</v>
      </c>
      <c r="D39" s="1147"/>
      <c r="E39" s="1148"/>
      <c r="F39" s="36">
        <v>0.25</v>
      </c>
      <c r="G39" s="37">
        <v>0.24</v>
      </c>
      <c r="H39" s="37">
        <v>0.27</v>
      </c>
      <c r="I39" s="37">
        <v>0.25</v>
      </c>
      <c r="J39" s="38">
        <v>0.25</v>
      </c>
      <c r="K39" s="22"/>
      <c r="L39" s="22"/>
      <c r="M39" s="22"/>
      <c r="N39" s="22"/>
      <c r="O39" s="22"/>
      <c r="P39" s="22"/>
    </row>
    <row r="40" spans="1:16" ht="39" customHeight="1" x14ac:dyDescent="0.15">
      <c r="A40" s="22"/>
      <c r="B40" s="35"/>
      <c r="C40" s="1146" t="s">
        <v>573</v>
      </c>
      <c r="D40" s="1147"/>
      <c r="E40" s="1148"/>
      <c r="F40" s="36">
        <v>0.01</v>
      </c>
      <c r="G40" s="37">
        <v>0.02</v>
      </c>
      <c r="H40" s="37">
        <v>0.02</v>
      </c>
      <c r="I40" s="37">
        <v>0.04</v>
      </c>
      <c r="J40" s="38">
        <v>0.06</v>
      </c>
      <c r="K40" s="22"/>
      <c r="L40" s="22"/>
      <c r="M40" s="22"/>
      <c r="N40" s="22"/>
      <c r="O40" s="22"/>
      <c r="P40" s="22"/>
    </row>
    <row r="41" spans="1:16" ht="39" customHeight="1" x14ac:dyDescent="0.15">
      <c r="A41" s="22"/>
      <c r="B41" s="35"/>
      <c r="C41" s="1146"/>
      <c r="D41" s="1147"/>
      <c r="E41" s="1148"/>
      <c r="F41" s="36"/>
      <c r="G41" s="37"/>
      <c r="H41" s="37"/>
      <c r="I41" s="37"/>
      <c r="J41" s="38"/>
      <c r="K41" s="22"/>
      <c r="L41" s="22"/>
      <c r="M41" s="22"/>
      <c r="N41" s="22"/>
      <c r="O41" s="22"/>
      <c r="P41" s="22"/>
    </row>
    <row r="42" spans="1:16" ht="39" customHeight="1" x14ac:dyDescent="0.15">
      <c r="A42" s="22"/>
      <c r="B42" s="39"/>
      <c r="C42" s="1146" t="s">
        <v>574</v>
      </c>
      <c r="D42" s="1147"/>
      <c r="E42" s="1148"/>
      <c r="F42" s="36" t="s">
        <v>519</v>
      </c>
      <c r="G42" s="37" t="s">
        <v>519</v>
      </c>
      <c r="H42" s="37" t="s">
        <v>519</v>
      </c>
      <c r="I42" s="37" t="s">
        <v>519</v>
      </c>
      <c r="J42" s="38" t="s">
        <v>519</v>
      </c>
      <c r="K42" s="22"/>
      <c r="L42" s="22"/>
      <c r="M42" s="22"/>
      <c r="N42" s="22"/>
      <c r="O42" s="22"/>
      <c r="P42" s="22"/>
    </row>
    <row r="43" spans="1:16" ht="39" customHeight="1" thickBot="1" x14ac:dyDescent="0.2">
      <c r="A43" s="22"/>
      <c r="B43" s="40"/>
      <c r="C43" s="1149" t="s">
        <v>575</v>
      </c>
      <c r="D43" s="1150"/>
      <c r="E43" s="1151"/>
      <c r="F43" s="41">
        <v>7.0000000000000007E-2</v>
      </c>
      <c r="G43" s="42">
        <v>0.46</v>
      </c>
      <c r="H43" s="42" t="s">
        <v>519</v>
      </c>
      <c r="I43" s="42" t="s">
        <v>519</v>
      </c>
      <c r="J43" s="43" t="s">
        <v>519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dcIReZ07RIpih1fyWfur4caWfvnPf94rN3KZaej63e6ymMapz5kU9YJGBULAWtHfSUfCpGfjlYQ88touXoJVCA==" saltValue="apLUYbaGHoLSeVDFYozVy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177" t="s">
        <v>11</v>
      </c>
      <c r="C45" s="1178"/>
      <c r="D45" s="58"/>
      <c r="E45" s="1183" t="s">
        <v>12</v>
      </c>
      <c r="F45" s="1183"/>
      <c r="G45" s="1183"/>
      <c r="H45" s="1183"/>
      <c r="I45" s="1183"/>
      <c r="J45" s="1184"/>
      <c r="K45" s="59">
        <v>990</v>
      </c>
      <c r="L45" s="60">
        <v>1009</v>
      </c>
      <c r="M45" s="60">
        <v>1052</v>
      </c>
      <c r="N45" s="60">
        <v>1087</v>
      </c>
      <c r="O45" s="61">
        <v>1093</v>
      </c>
      <c r="P45" s="48"/>
      <c r="Q45" s="48"/>
      <c r="R45" s="48"/>
      <c r="S45" s="48"/>
      <c r="T45" s="48"/>
      <c r="U45" s="48"/>
    </row>
    <row r="46" spans="1:21" ht="30.75" customHeight="1" x14ac:dyDescent="0.15">
      <c r="A46" s="48"/>
      <c r="B46" s="1179"/>
      <c r="C46" s="1180"/>
      <c r="D46" s="62"/>
      <c r="E46" s="1156" t="s">
        <v>13</v>
      </c>
      <c r="F46" s="1156"/>
      <c r="G46" s="1156"/>
      <c r="H46" s="1156"/>
      <c r="I46" s="1156"/>
      <c r="J46" s="1157"/>
      <c r="K46" s="63" t="s">
        <v>519</v>
      </c>
      <c r="L46" s="64" t="s">
        <v>519</v>
      </c>
      <c r="M46" s="64" t="s">
        <v>519</v>
      </c>
      <c r="N46" s="64" t="s">
        <v>519</v>
      </c>
      <c r="O46" s="65" t="s">
        <v>519</v>
      </c>
      <c r="P46" s="48"/>
      <c r="Q46" s="48"/>
      <c r="R46" s="48"/>
      <c r="S46" s="48"/>
      <c r="T46" s="48"/>
      <c r="U46" s="48"/>
    </row>
    <row r="47" spans="1:21" ht="30.75" customHeight="1" x14ac:dyDescent="0.15">
      <c r="A47" s="48"/>
      <c r="B47" s="1179"/>
      <c r="C47" s="1180"/>
      <c r="D47" s="62"/>
      <c r="E47" s="1156" t="s">
        <v>14</v>
      </c>
      <c r="F47" s="1156"/>
      <c r="G47" s="1156"/>
      <c r="H47" s="1156"/>
      <c r="I47" s="1156"/>
      <c r="J47" s="1157"/>
      <c r="K47" s="63" t="s">
        <v>519</v>
      </c>
      <c r="L47" s="64" t="s">
        <v>519</v>
      </c>
      <c r="M47" s="64" t="s">
        <v>519</v>
      </c>
      <c r="N47" s="64" t="s">
        <v>519</v>
      </c>
      <c r="O47" s="65" t="s">
        <v>519</v>
      </c>
      <c r="P47" s="48"/>
      <c r="Q47" s="48"/>
      <c r="R47" s="48"/>
      <c r="S47" s="48"/>
      <c r="T47" s="48"/>
      <c r="U47" s="48"/>
    </row>
    <row r="48" spans="1:21" ht="30.75" customHeight="1" x14ac:dyDescent="0.15">
      <c r="A48" s="48"/>
      <c r="B48" s="1179"/>
      <c r="C48" s="1180"/>
      <c r="D48" s="62"/>
      <c r="E48" s="1156" t="s">
        <v>15</v>
      </c>
      <c r="F48" s="1156"/>
      <c r="G48" s="1156"/>
      <c r="H48" s="1156"/>
      <c r="I48" s="1156"/>
      <c r="J48" s="1157"/>
      <c r="K48" s="63">
        <v>261</v>
      </c>
      <c r="L48" s="64">
        <v>257</v>
      </c>
      <c r="M48" s="64">
        <v>249</v>
      </c>
      <c r="N48" s="64">
        <v>242</v>
      </c>
      <c r="O48" s="65">
        <v>257</v>
      </c>
      <c r="P48" s="48"/>
      <c r="Q48" s="48"/>
      <c r="R48" s="48"/>
      <c r="S48" s="48"/>
      <c r="T48" s="48"/>
      <c r="U48" s="48"/>
    </row>
    <row r="49" spans="1:21" ht="30.75" customHeight="1" x14ac:dyDescent="0.15">
      <c r="A49" s="48"/>
      <c r="B49" s="1179"/>
      <c r="C49" s="1180"/>
      <c r="D49" s="62"/>
      <c r="E49" s="1156" t="s">
        <v>16</v>
      </c>
      <c r="F49" s="1156"/>
      <c r="G49" s="1156"/>
      <c r="H49" s="1156"/>
      <c r="I49" s="1156"/>
      <c r="J49" s="1157"/>
      <c r="K49" s="63">
        <v>51</v>
      </c>
      <c r="L49" s="64">
        <v>59</v>
      </c>
      <c r="M49" s="64">
        <v>61</v>
      </c>
      <c r="N49" s="64">
        <v>70</v>
      </c>
      <c r="O49" s="65">
        <v>95</v>
      </c>
      <c r="P49" s="48"/>
      <c r="Q49" s="48"/>
      <c r="R49" s="48"/>
      <c r="S49" s="48"/>
      <c r="T49" s="48"/>
      <c r="U49" s="48"/>
    </row>
    <row r="50" spans="1:21" ht="30.75" customHeight="1" x14ac:dyDescent="0.15">
      <c r="A50" s="48"/>
      <c r="B50" s="1179"/>
      <c r="C50" s="1180"/>
      <c r="D50" s="62"/>
      <c r="E50" s="1156" t="s">
        <v>17</v>
      </c>
      <c r="F50" s="1156"/>
      <c r="G50" s="1156"/>
      <c r="H50" s="1156"/>
      <c r="I50" s="1156"/>
      <c r="J50" s="1157"/>
      <c r="K50" s="63" t="s">
        <v>519</v>
      </c>
      <c r="L50" s="64" t="s">
        <v>519</v>
      </c>
      <c r="M50" s="64" t="s">
        <v>519</v>
      </c>
      <c r="N50" s="64" t="s">
        <v>519</v>
      </c>
      <c r="O50" s="65" t="s">
        <v>519</v>
      </c>
      <c r="P50" s="48"/>
      <c r="Q50" s="48"/>
      <c r="R50" s="48"/>
      <c r="S50" s="48"/>
      <c r="T50" s="48"/>
      <c r="U50" s="48"/>
    </row>
    <row r="51" spans="1:21" ht="30.75" customHeight="1" x14ac:dyDescent="0.15">
      <c r="A51" s="48"/>
      <c r="B51" s="1181"/>
      <c r="C51" s="1182"/>
      <c r="D51" s="66"/>
      <c r="E51" s="1156" t="s">
        <v>18</v>
      </c>
      <c r="F51" s="1156"/>
      <c r="G51" s="1156"/>
      <c r="H51" s="1156"/>
      <c r="I51" s="1156"/>
      <c r="J51" s="1157"/>
      <c r="K51" s="63" t="s">
        <v>519</v>
      </c>
      <c r="L51" s="64">
        <v>0</v>
      </c>
      <c r="M51" s="64">
        <v>0</v>
      </c>
      <c r="N51" s="64" t="s">
        <v>519</v>
      </c>
      <c r="O51" s="65" t="s">
        <v>519</v>
      </c>
      <c r="P51" s="48"/>
      <c r="Q51" s="48"/>
      <c r="R51" s="48"/>
      <c r="S51" s="48"/>
      <c r="T51" s="48"/>
      <c r="U51" s="48"/>
    </row>
    <row r="52" spans="1:21" ht="30.75" customHeight="1" x14ac:dyDescent="0.15">
      <c r="A52" s="48"/>
      <c r="B52" s="1154" t="s">
        <v>19</v>
      </c>
      <c r="C52" s="1155"/>
      <c r="D52" s="66"/>
      <c r="E52" s="1156" t="s">
        <v>20</v>
      </c>
      <c r="F52" s="1156"/>
      <c r="G52" s="1156"/>
      <c r="H52" s="1156"/>
      <c r="I52" s="1156"/>
      <c r="J52" s="1157"/>
      <c r="K52" s="63">
        <v>828</v>
      </c>
      <c r="L52" s="64">
        <v>819</v>
      </c>
      <c r="M52" s="64">
        <v>797</v>
      </c>
      <c r="N52" s="64">
        <v>805</v>
      </c>
      <c r="O52" s="65">
        <v>784</v>
      </c>
      <c r="P52" s="48"/>
      <c r="Q52" s="48"/>
      <c r="R52" s="48"/>
      <c r="S52" s="48"/>
      <c r="T52" s="48"/>
      <c r="U52" s="48"/>
    </row>
    <row r="53" spans="1:21" ht="30.75" customHeight="1" thickBot="1" x14ac:dyDescent="0.2">
      <c r="A53" s="48"/>
      <c r="B53" s="1158" t="s">
        <v>21</v>
      </c>
      <c r="C53" s="1159"/>
      <c r="D53" s="67"/>
      <c r="E53" s="1160" t="s">
        <v>22</v>
      </c>
      <c r="F53" s="1160"/>
      <c r="G53" s="1160"/>
      <c r="H53" s="1160"/>
      <c r="I53" s="1160"/>
      <c r="J53" s="1161"/>
      <c r="K53" s="68">
        <v>474</v>
      </c>
      <c r="L53" s="69">
        <v>506</v>
      </c>
      <c r="M53" s="69">
        <v>565</v>
      </c>
      <c r="N53" s="69">
        <v>594</v>
      </c>
      <c r="O53" s="70">
        <v>661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576</v>
      </c>
      <c r="P56" s="48"/>
      <c r="Q56" s="48"/>
      <c r="R56" s="48"/>
      <c r="S56" s="48"/>
      <c r="T56" s="48"/>
      <c r="U56" s="48"/>
    </row>
    <row r="57" spans="1:21" ht="31.5" customHeight="1" thickBot="1" x14ac:dyDescent="0.2">
      <c r="A57" s="48"/>
      <c r="B57" s="76"/>
      <c r="C57" s="77"/>
      <c r="D57" s="77"/>
      <c r="E57" s="78"/>
      <c r="F57" s="78"/>
      <c r="G57" s="78"/>
      <c r="H57" s="78"/>
      <c r="I57" s="78"/>
      <c r="J57" s="79" t="s">
        <v>2</v>
      </c>
      <c r="K57" s="80" t="s">
        <v>577</v>
      </c>
      <c r="L57" s="81" t="s">
        <v>578</v>
      </c>
      <c r="M57" s="81" t="s">
        <v>579</v>
      </c>
      <c r="N57" s="81" t="s">
        <v>580</v>
      </c>
      <c r="O57" s="82" t="s">
        <v>581</v>
      </c>
      <c r="P57" s="48"/>
      <c r="Q57" s="48"/>
      <c r="R57" s="48"/>
      <c r="S57" s="48"/>
      <c r="T57" s="48"/>
      <c r="U57" s="48"/>
    </row>
    <row r="58" spans="1:21" ht="31.5" customHeight="1" x14ac:dyDescent="0.15">
      <c r="B58" s="1162" t="s">
        <v>26</v>
      </c>
      <c r="C58" s="1163"/>
      <c r="D58" s="1168" t="s">
        <v>27</v>
      </c>
      <c r="E58" s="1169"/>
      <c r="F58" s="1169"/>
      <c r="G58" s="1169"/>
      <c r="H58" s="1169"/>
      <c r="I58" s="1169"/>
      <c r="J58" s="1170"/>
      <c r="K58" s="83" t="s">
        <v>607</v>
      </c>
      <c r="L58" s="84" t="s">
        <v>519</v>
      </c>
      <c r="M58" s="84" t="s">
        <v>519</v>
      </c>
      <c r="N58" s="84" t="s">
        <v>519</v>
      </c>
      <c r="O58" s="85" t="s">
        <v>519</v>
      </c>
    </row>
    <row r="59" spans="1:21" ht="31.5" customHeight="1" x14ac:dyDescent="0.15">
      <c r="B59" s="1164"/>
      <c r="C59" s="1165"/>
      <c r="D59" s="1171" t="s">
        <v>28</v>
      </c>
      <c r="E59" s="1172"/>
      <c r="F59" s="1172"/>
      <c r="G59" s="1172"/>
      <c r="H59" s="1172"/>
      <c r="I59" s="1172"/>
      <c r="J59" s="1173"/>
      <c r="K59" s="86" t="s">
        <v>607</v>
      </c>
      <c r="L59" s="87" t="s">
        <v>519</v>
      </c>
      <c r="M59" s="87" t="s">
        <v>519</v>
      </c>
      <c r="N59" s="87" t="s">
        <v>519</v>
      </c>
      <c r="O59" s="88" t="s">
        <v>519</v>
      </c>
    </row>
    <row r="60" spans="1:21" ht="31.5" customHeight="1" thickBot="1" x14ac:dyDescent="0.2">
      <c r="B60" s="1166"/>
      <c r="C60" s="1167"/>
      <c r="D60" s="1174" t="s">
        <v>29</v>
      </c>
      <c r="E60" s="1175"/>
      <c r="F60" s="1175"/>
      <c r="G60" s="1175"/>
      <c r="H60" s="1175"/>
      <c r="I60" s="1175"/>
      <c r="J60" s="1176"/>
      <c r="K60" s="89" t="s">
        <v>519</v>
      </c>
      <c r="L60" s="90" t="s">
        <v>519</v>
      </c>
      <c r="M60" s="90" t="s">
        <v>519</v>
      </c>
      <c r="N60" s="90" t="s">
        <v>519</v>
      </c>
      <c r="O60" s="91" t="s">
        <v>519</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aFeOhviRokP+mcHGiTNLu1WxdOKZcLFKzk9/jF3Oe40CWZQoYpUkMi9vCNOaPolKSjM6jS0zM2qtVsJ21bLkZQ==" saltValue="e7f3jk1bQeaqOd0zpbC+5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560</v>
      </c>
      <c r="J40" s="103" t="s">
        <v>561</v>
      </c>
      <c r="K40" s="103" t="s">
        <v>562</v>
      </c>
      <c r="L40" s="103" t="s">
        <v>563</v>
      </c>
      <c r="M40" s="104" t="s">
        <v>564</v>
      </c>
    </row>
    <row r="41" spans="2:13" ht="27.75" customHeight="1" x14ac:dyDescent="0.15">
      <c r="B41" s="1197" t="s">
        <v>32</v>
      </c>
      <c r="C41" s="1198"/>
      <c r="D41" s="105"/>
      <c r="E41" s="1199" t="s">
        <v>33</v>
      </c>
      <c r="F41" s="1199"/>
      <c r="G41" s="1199"/>
      <c r="H41" s="1200"/>
      <c r="I41" s="355">
        <v>11072</v>
      </c>
      <c r="J41" s="356">
        <v>11477</v>
      </c>
      <c r="K41" s="356">
        <v>12410</v>
      </c>
      <c r="L41" s="356">
        <v>13026</v>
      </c>
      <c r="M41" s="357">
        <v>12811</v>
      </c>
    </row>
    <row r="42" spans="2:13" ht="27.75" customHeight="1" x14ac:dyDescent="0.15">
      <c r="B42" s="1187"/>
      <c r="C42" s="1188"/>
      <c r="D42" s="106"/>
      <c r="E42" s="1191" t="s">
        <v>34</v>
      </c>
      <c r="F42" s="1191"/>
      <c r="G42" s="1191"/>
      <c r="H42" s="1192"/>
      <c r="I42" s="358" t="s">
        <v>519</v>
      </c>
      <c r="J42" s="359">
        <v>1955</v>
      </c>
      <c r="K42" s="359" t="s">
        <v>519</v>
      </c>
      <c r="L42" s="359" t="s">
        <v>519</v>
      </c>
      <c r="M42" s="360" t="s">
        <v>519</v>
      </c>
    </row>
    <row r="43" spans="2:13" ht="27.75" customHeight="1" x14ac:dyDescent="0.15">
      <c r="B43" s="1187"/>
      <c r="C43" s="1188"/>
      <c r="D43" s="106"/>
      <c r="E43" s="1191" t="s">
        <v>35</v>
      </c>
      <c r="F43" s="1191"/>
      <c r="G43" s="1191"/>
      <c r="H43" s="1192"/>
      <c r="I43" s="358">
        <v>4182</v>
      </c>
      <c r="J43" s="359">
        <v>3931</v>
      </c>
      <c r="K43" s="359">
        <v>3636</v>
      </c>
      <c r="L43" s="359">
        <v>3297</v>
      </c>
      <c r="M43" s="360">
        <v>3138</v>
      </c>
    </row>
    <row r="44" spans="2:13" ht="27.75" customHeight="1" x14ac:dyDescent="0.15">
      <c r="B44" s="1187"/>
      <c r="C44" s="1188"/>
      <c r="D44" s="106"/>
      <c r="E44" s="1191" t="s">
        <v>36</v>
      </c>
      <c r="F44" s="1191"/>
      <c r="G44" s="1191"/>
      <c r="H44" s="1192"/>
      <c r="I44" s="358">
        <v>531</v>
      </c>
      <c r="J44" s="359">
        <v>494</v>
      </c>
      <c r="K44" s="359">
        <v>486</v>
      </c>
      <c r="L44" s="359">
        <v>410</v>
      </c>
      <c r="M44" s="360">
        <v>324</v>
      </c>
    </row>
    <row r="45" spans="2:13" ht="27.75" customHeight="1" x14ac:dyDescent="0.15">
      <c r="B45" s="1187"/>
      <c r="C45" s="1188"/>
      <c r="D45" s="106"/>
      <c r="E45" s="1191" t="s">
        <v>37</v>
      </c>
      <c r="F45" s="1191"/>
      <c r="G45" s="1191"/>
      <c r="H45" s="1192"/>
      <c r="I45" s="358">
        <v>682</v>
      </c>
      <c r="J45" s="359">
        <v>612</v>
      </c>
      <c r="K45" s="359">
        <v>639</v>
      </c>
      <c r="L45" s="359">
        <v>567</v>
      </c>
      <c r="M45" s="360">
        <v>618</v>
      </c>
    </row>
    <row r="46" spans="2:13" ht="27.75" customHeight="1" x14ac:dyDescent="0.15">
      <c r="B46" s="1187"/>
      <c r="C46" s="1188"/>
      <c r="D46" s="107"/>
      <c r="E46" s="1191" t="s">
        <v>38</v>
      </c>
      <c r="F46" s="1191"/>
      <c r="G46" s="1191"/>
      <c r="H46" s="1192"/>
      <c r="I46" s="358" t="s">
        <v>519</v>
      </c>
      <c r="J46" s="359" t="s">
        <v>519</v>
      </c>
      <c r="K46" s="359" t="s">
        <v>519</v>
      </c>
      <c r="L46" s="359" t="s">
        <v>519</v>
      </c>
      <c r="M46" s="360" t="s">
        <v>519</v>
      </c>
    </row>
    <row r="47" spans="2:13" ht="27.75" customHeight="1" x14ac:dyDescent="0.15">
      <c r="B47" s="1187"/>
      <c r="C47" s="1188"/>
      <c r="D47" s="108"/>
      <c r="E47" s="1201" t="s">
        <v>39</v>
      </c>
      <c r="F47" s="1202"/>
      <c r="G47" s="1202"/>
      <c r="H47" s="1203"/>
      <c r="I47" s="358" t="s">
        <v>519</v>
      </c>
      <c r="J47" s="359" t="s">
        <v>519</v>
      </c>
      <c r="K47" s="359" t="s">
        <v>519</v>
      </c>
      <c r="L47" s="359" t="s">
        <v>519</v>
      </c>
      <c r="M47" s="360" t="s">
        <v>519</v>
      </c>
    </row>
    <row r="48" spans="2:13" ht="27.75" customHeight="1" x14ac:dyDescent="0.15">
      <c r="B48" s="1187"/>
      <c r="C48" s="1188"/>
      <c r="D48" s="106"/>
      <c r="E48" s="1191" t="s">
        <v>40</v>
      </c>
      <c r="F48" s="1191"/>
      <c r="G48" s="1191"/>
      <c r="H48" s="1192"/>
      <c r="I48" s="358" t="s">
        <v>519</v>
      </c>
      <c r="J48" s="359" t="s">
        <v>519</v>
      </c>
      <c r="K48" s="359" t="s">
        <v>519</v>
      </c>
      <c r="L48" s="359" t="s">
        <v>519</v>
      </c>
      <c r="M48" s="360" t="s">
        <v>519</v>
      </c>
    </row>
    <row r="49" spans="2:13" ht="27.75" customHeight="1" x14ac:dyDescent="0.15">
      <c r="B49" s="1189"/>
      <c r="C49" s="1190"/>
      <c r="D49" s="106"/>
      <c r="E49" s="1191" t="s">
        <v>41</v>
      </c>
      <c r="F49" s="1191"/>
      <c r="G49" s="1191"/>
      <c r="H49" s="1192"/>
      <c r="I49" s="358" t="s">
        <v>519</v>
      </c>
      <c r="J49" s="359" t="s">
        <v>519</v>
      </c>
      <c r="K49" s="359" t="s">
        <v>519</v>
      </c>
      <c r="L49" s="359" t="s">
        <v>519</v>
      </c>
      <c r="M49" s="360" t="s">
        <v>519</v>
      </c>
    </row>
    <row r="50" spans="2:13" ht="27.75" customHeight="1" x14ac:dyDescent="0.15">
      <c r="B50" s="1185" t="s">
        <v>42</v>
      </c>
      <c r="C50" s="1186"/>
      <c r="D50" s="109"/>
      <c r="E50" s="1191" t="s">
        <v>43</v>
      </c>
      <c r="F50" s="1191"/>
      <c r="G50" s="1191"/>
      <c r="H50" s="1192"/>
      <c r="I50" s="358">
        <v>2141</v>
      </c>
      <c r="J50" s="359">
        <v>1987</v>
      </c>
      <c r="K50" s="359">
        <v>1930</v>
      </c>
      <c r="L50" s="359">
        <v>2266</v>
      </c>
      <c r="M50" s="360">
        <v>2649</v>
      </c>
    </row>
    <row r="51" spans="2:13" ht="27.75" customHeight="1" x14ac:dyDescent="0.15">
      <c r="B51" s="1187"/>
      <c r="C51" s="1188"/>
      <c r="D51" s="106"/>
      <c r="E51" s="1191" t="s">
        <v>44</v>
      </c>
      <c r="F51" s="1191"/>
      <c r="G51" s="1191"/>
      <c r="H51" s="1192"/>
      <c r="I51" s="358" t="s">
        <v>519</v>
      </c>
      <c r="J51" s="359" t="s">
        <v>519</v>
      </c>
      <c r="K51" s="359" t="s">
        <v>519</v>
      </c>
      <c r="L51" s="359" t="s">
        <v>519</v>
      </c>
      <c r="M51" s="360" t="s">
        <v>519</v>
      </c>
    </row>
    <row r="52" spans="2:13" ht="27.75" customHeight="1" x14ac:dyDescent="0.15">
      <c r="B52" s="1189"/>
      <c r="C52" s="1190"/>
      <c r="D52" s="106"/>
      <c r="E52" s="1191" t="s">
        <v>45</v>
      </c>
      <c r="F52" s="1191"/>
      <c r="G52" s="1191"/>
      <c r="H52" s="1192"/>
      <c r="I52" s="358">
        <v>9696</v>
      </c>
      <c r="J52" s="359">
        <v>9630</v>
      </c>
      <c r="K52" s="359">
        <v>9910</v>
      </c>
      <c r="L52" s="359">
        <v>9880</v>
      </c>
      <c r="M52" s="360">
        <v>9535</v>
      </c>
    </row>
    <row r="53" spans="2:13" ht="27.75" customHeight="1" thickBot="1" x14ac:dyDescent="0.2">
      <c r="B53" s="1193" t="s">
        <v>46</v>
      </c>
      <c r="C53" s="1194"/>
      <c r="D53" s="110"/>
      <c r="E53" s="1195" t="s">
        <v>47</v>
      </c>
      <c r="F53" s="1195"/>
      <c r="G53" s="1195"/>
      <c r="H53" s="1196"/>
      <c r="I53" s="361">
        <v>4630</v>
      </c>
      <c r="J53" s="362">
        <v>6852</v>
      </c>
      <c r="K53" s="362">
        <v>5331</v>
      </c>
      <c r="L53" s="362">
        <v>5154</v>
      </c>
      <c r="M53" s="363">
        <v>4708</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Ow3rasbzqtfS9KmSqQ+3Wh3/YKJAllyMZrI8FfRHZoKhAmrTSSnT3sYb2Nox5Buk9TC2IB7cPrmcPLxmyBQjAQ==" saltValue="QUKbHxUUfdk97JmwwObdB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562</v>
      </c>
      <c r="G54" s="119" t="s">
        <v>563</v>
      </c>
      <c r="H54" s="120" t="s">
        <v>564</v>
      </c>
    </row>
    <row r="55" spans="2:8" ht="52.5" customHeight="1" x14ac:dyDescent="0.15">
      <c r="B55" s="121"/>
      <c r="C55" s="1212" t="s">
        <v>50</v>
      </c>
      <c r="D55" s="1212"/>
      <c r="E55" s="1213"/>
      <c r="F55" s="122">
        <v>574</v>
      </c>
      <c r="G55" s="122">
        <v>722</v>
      </c>
      <c r="H55" s="123">
        <v>1027</v>
      </c>
    </row>
    <row r="56" spans="2:8" ht="52.5" customHeight="1" x14ac:dyDescent="0.15">
      <c r="B56" s="124"/>
      <c r="C56" s="1214" t="s">
        <v>51</v>
      </c>
      <c r="D56" s="1214"/>
      <c r="E56" s="1215"/>
      <c r="F56" s="125">
        <v>174</v>
      </c>
      <c r="G56" s="125">
        <v>349</v>
      </c>
      <c r="H56" s="126">
        <v>349</v>
      </c>
    </row>
    <row r="57" spans="2:8" ht="53.25" customHeight="1" x14ac:dyDescent="0.15">
      <c r="B57" s="124"/>
      <c r="C57" s="1216" t="s">
        <v>52</v>
      </c>
      <c r="D57" s="1216"/>
      <c r="E57" s="1217"/>
      <c r="F57" s="127">
        <v>952</v>
      </c>
      <c r="G57" s="127">
        <v>969</v>
      </c>
      <c r="H57" s="128">
        <v>1030</v>
      </c>
    </row>
    <row r="58" spans="2:8" ht="45.75" customHeight="1" x14ac:dyDescent="0.15">
      <c r="B58" s="129"/>
      <c r="C58" s="1204" t="s">
        <v>601</v>
      </c>
      <c r="D58" s="1205"/>
      <c r="E58" s="1206"/>
      <c r="F58" s="130">
        <v>353</v>
      </c>
      <c r="G58" s="130">
        <v>353</v>
      </c>
      <c r="H58" s="131">
        <v>353</v>
      </c>
    </row>
    <row r="59" spans="2:8" ht="45.75" customHeight="1" x14ac:dyDescent="0.15">
      <c r="B59" s="129"/>
      <c r="C59" s="1204" t="s">
        <v>602</v>
      </c>
      <c r="D59" s="1205"/>
      <c r="E59" s="1206"/>
      <c r="F59" s="130">
        <v>279</v>
      </c>
      <c r="G59" s="130">
        <v>270</v>
      </c>
      <c r="H59" s="131">
        <v>300</v>
      </c>
    </row>
    <row r="60" spans="2:8" ht="45.75" customHeight="1" x14ac:dyDescent="0.15">
      <c r="B60" s="129"/>
      <c r="C60" s="1204" t="s">
        <v>603</v>
      </c>
      <c r="D60" s="1205"/>
      <c r="E60" s="1206"/>
      <c r="F60" s="130">
        <v>150</v>
      </c>
      <c r="G60" s="130">
        <v>180</v>
      </c>
      <c r="H60" s="131">
        <v>210</v>
      </c>
    </row>
    <row r="61" spans="2:8" ht="45.75" customHeight="1" x14ac:dyDescent="0.15">
      <c r="B61" s="129"/>
      <c r="C61" s="1204" t="s">
        <v>604</v>
      </c>
      <c r="D61" s="1205"/>
      <c r="E61" s="1206"/>
      <c r="F61" s="130">
        <v>160</v>
      </c>
      <c r="G61" s="130">
        <v>158</v>
      </c>
      <c r="H61" s="131">
        <v>158</v>
      </c>
    </row>
    <row r="62" spans="2:8" ht="45.75" customHeight="1" thickBot="1" x14ac:dyDescent="0.2">
      <c r="B62" s="132"/>
      <c r="C62" s="1207" t="s">
        <v>605</v>
      </c>
      <c r="D62" s="1208"/>
      <c r="E62" s="1209"/>
      <c r="F62" s="133">
        <v>3</v>
      </c>
      <c r="G62" s="133">
        <v>5</v>
      </c>
      <c r="H62" s="134">
        <v>7</v>
      </c>
    </row>
    <row r="63" spans="2:8" ht="52.5" customHeight="1" thickBot="1" x14ac:dyDescent="0.2">
      <c r="B63" s="135"/>
      <c r="C63" s="1210" t="s">
        <v>53</v>
      </c>
      <c r="D63" s="1210"/>
      <c r="E63" s="1211"/>
      <c r="F63" s="136">
        <v>1699</v>
      </c>
      <c r="G63" s="136">
        <v>2040</v>
      </c>
      <c r="H63" s="137">
        <v>2406</v>
      </c>
    </row>
    <row r="64" spans="2:8" x14ac:dyDescent="0.15"/>
  </sheetData>
  <sheetProtection algorithmName="SHA-512" hashValue="FREK1+GPodWEmkSyc10RG/iXCx6nqNhhYz7u3ZjqcSuD69yioPD7ppwcsipd77REJOm2K6+I1XbTH7XvmjH1uw==" saltValue="ZU3wzS0ryrtz/A/F+9B7f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557</v>
      </c>
      <c r="G2" s="151"/>
      <c r="H2" s="152"/>
    </row>
    <row r="3" spans="1:8" x14ac:dyDescent="0.15">
      <c r="A3" s="148" t="s">
        <v>550</v>
      </c>
      <c r="B3" s="153"/>
      <c r="C3" s="154"/>
      <c r="D3" s="155">
        <v>33563</v>
      </c>
      <c r="E3" s="156"/>
      <c r="F3" s="157">
        <v>47387</v>
      </c>
      <c r="G3" s="158"/>
      <c r="H3" s="159"/>
    </row>
    <row r="4" spans="1:8" x14ac:dyDescent="0.15">
      <c r="A4" s="160"/>
      <c r="B4" s="161"/>
      <c r="C4" s="162"/>
      <c r="D4" s="163">
        <v>16247</v>
      </c>
      <c r="E4" s="164"/>
      <c r="F4" s="165">
        <v>24928</v>
      </c>
      <c r="G4" s="166"/>
      <c r="H4" s="167"/>
    </row>
    <row r="5" spans="1:8" x14ac:dyDescent="0.15">
      <c r="A5" s="148" t="s">
        <v>552</v>
      </c>
      <c r="B5" s="153"/>
      <c r="C5" s="154"/>
      <c r="D5" s="155">
        <v>66046</v>
      </c>
      <c r="E5" s="156"/>
      <c r="F5" s="157">
        <v>51264</v>
      </c>
      <c r="G5" s="158"/>
      <c r="H5" s="159"/>
    </row>
    <row r="6" spans="1:8" x14ac:dyDescent="0.15">
      <c r="A6" s="160"/>
      <c r="B6" s="161"/>
      <c r="C6" s="162"/>
      <c r="D6" s="163">
        <v>22170</v>
      </c>
      <c r="E6" s="164"/>
      <c r="F6" s="165">
        <v>26040</v>
      </c>
      <c r="G6" s="166"/>
      <c r="H6" s="167"/>
    </row>
    <row r="7" spans="1:8" x14ac:dyDescent="0.15">
      <c r="A7" s="148" t="s">
        <v>553</v>
      </c>
      <c r="B7" s="153"/>
      <c r="C7" s="154"/>
      <c r="D7" s="155">
        <v>73513</v>
      </c>
      <c r="E7" s="156"/>
      <c r="F7" s="157">
        <v>52068</v>
      </c>
      <c r="G7" s="158"/>
      <c r="H7" s="159"/>
    </row>
    <row r="8" spans="1:8" x14ac:dyDescent="0.15">
      <c r="A8" s="160"/>
      <c r="B8" s="161"/>
      <c r="C8" s="162"/>
      <c r="D8" s="163">
        <v>43130</v>
      </c>
      <c r="E8" s="164"/>
      <c r="F8" s="165">
        <v>26936</v>
      </c>
      <c r="G8" s="166"/>
      <c r="H8" s="167"/>
    </row>
    <row r="9" spans="1:8" x14ac:dyDescent="0.15">
      <c r="A9" s="148" t="s">
        <v>554</v>
      </c>
      <c r="B9" s="153"/>
      <c r="C9" s="154"/>
      <c r="D9" s="155">
        <v>59246</v>
      </c>
      <c r="E9" s="156"/>
      <c r="F9" s="157">
        <v>47161</v>
      </c>
      <c r="G9" s="158"/>
      <c r="H9" s="159"/>
    </row>
    <row r="10" spans="1:8" x14ac:dyDescent="0.15">
      <c r="A10" s="160"/>
      <c r="B10" s="161"/>
      <c r="C10" s="162"/>
      <c r="D10" s="163">
        <v>30531</v>
      </c>
      <c r="E10" s="164"/>
      <c r="F10" s="165">
        <v>24595</v>
      </c>
      <c r="G10" s="166"/>
      <c r="H10" s="167"/>
    </row>
    <row r="11" spans="1:8" x14ac:dyDescent="0.15">
      <c r="A11" s="148" t="s">
        <v>555</v>
      </c>
      <c r="B11" s="153"/>
      <c r="C11" s="154"/>
      <c r="D11" s="155">
        <v>29207</v>
      </c>
      <c r="E11" s="156"/>
      <c r="F11" s="157">
        <v>43423</v>
      </c>
      <c r="G11" s="158"/>
      <c r="H11" s="159"/>
    </row>
    <row r="12" spans="1:8" x14ac:dyDescent="0.15">
      <c r="A12" s="160"/>
      <c r="B12" s="161"/>
      <c r="C12" s="168"/>
      <c r="D12" s="163">
        <v>23774</v>
      </c>
      <c r="E12" s="164"/>
      <c r="F12" s="165">
        <v>22207</v>
      </c>
      <c r="G12" s="166"/>
      <c r="H12" s="167"/>
    </row>
    <row r="13" spans="1:8" x14ac:dyDescent="0.15">
      <c r="A13" s="148"/>
      <c r="B13" s="153"/>
      <c r="C13" s="169"/>
      <c r="D13" s="170">
        <v>52315</v>
      </c>
      <c r="E13" s="171"/>
      <c r="F13" s="172">
        <v>48261</v>
      </c>
      <c r="G13" s="173"/>
      <c r="H13" s="159"/>
    </row>
    <row r="14" spans="1:8" x14ac:dyDescent="0.15">
      <c r="A14" s="160"/>
      <c r="B14" s="161"/>
      <c r="C14" s="162"/>
      <c r="D14" s="163">
        <v>27170</v>
      </c>
      <c r="E14" s="164"/>
      <c r="F14" s="165">
        <v>24941</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4.6500000000000004</v>
      </c>
      <c r="C19" s="174">
        <f>ROUND(VALUE(SUBSTITUTE(実質収支比率等に係る経年分析!G$48,"▲","-")),2)</f>
        <v>4.3499999999999996</v>
      </c>
      <c r="D19" s="174">
        <f>ROUND(VALUE(SUBSTITUTE(実質収支比率等に係る経年分析!H$48,"▲","-")),2)</f>
        <v>5.82</v>
      </c>
      <c r="E19" s="174">
        <f>ROUND(VALUE(SUBSTITUTE(実質収支比率等に係る経年分析!I$48,"▲","-")),2)</f>
        <v>9.9700000000000006</v>
      </c>
      <c r="F19" s="174">
        <f>ROUND(VALUE(SUBSTITUTE(実質収支比率等に係る経年分析!J$48,"▲","-")),2)</f>
        <v>8.8000000000000007</v>
      </c>
    </row>
    <row r="20" spans="1:11" x14ac:dyDescent="0.15">
      <c r="A20" s="174" t="s">
        <v>57</v>
      </c>
      <c r="B20" s="174">
        <f>ROUND(VALUE(SUBSTITUTE(実質収支比率等に係る経年分析!F$47,"▲","-")),2)</f>
        <v>11.34</v>
      </c>
      <c r="C20" s="174">
        <f>ROUND(VALUE(SUBSTITUTE(実質収支比率等に係る経年分析!G$47,"▲","-")),2)</f>
        <v>10.14</v>
      </c>
      <c r="D20" s="174">
        <f>ROUND(VALUE(SUBSTITUTE(実質収支比率等に係る経年分析!H$47,"▲","-")),2)</f>
        <v>8.18</v>
      </c>
      <c r="E20" s="174">
        <f>ROUND(VALUE(SUBSTITUTE(実質収支比率等に係る経年分析!I$47,"▲","-")),2)</f>
        <v>9.75</v>
      </c>
      <c r="F20" s="174">
        <f>ROUND(VALUE(SUBSTITUTE(実質収支比率等に係る経年分析!J$47,"▲","-")),2)</f>
        <v>14.37</v>
      </c>
    </row>
    <row r="21" spans="1:11" x14ac:dyDescent="0.15">
      <c r="A21" s="174" t="s">
        <v>58</v>
      </c>
      <c r="B21" s="174">
        <f>IF(ISNUMBER(VALUE(SUBSTITUTE(実質収支比率等に係る経年分析!F$49,"▲","-"))),ROUND(VALUE(SUBSTITUTE(実質収支比率等に係る経年分析!F$49,"▲","-")),2),NA())</f>
        <v>-0.24</v>
      </c>
      <c r="C21" s="174">
        <f>IF(ISNUMBER(VALUE(SUBSTITUTE(実質収支比率等に係る経年分析!G$49,"▲","-"))),ROUND(VALUE(SUBSTITUTE(実質収支比率等に係る経年分析!G$49,"▲","-")),2),NA())</f>
        <v>-1.47</v>
      </c>
      <c r="D21" s="174">
        <f>IF(ISNUMBER(VALUE(SUBSTITUTE(実質収支比率等に係る経年分析!H$49,"▲","-"))),ROUND(VALUE(SUBSTITUTE(実質収支比率等に係る経年分析!H$49,"▲","-")),2),NA())</f>
        <v>0.18</v>
      </c>
      <c r="E21" s="174">
        <f>IF(ISNUMBER(VALUE(SUBSTITUTE(実質収支比率等に係る経年分析!I$49,"▲","-"))),ROUND(VALUE(SUBSTITUTE(実質収支比率等に係る経年分析!I$49,"▲","-")),2),NA())</f>
        <v>6.46</v>
      </c>
      <c r="F21" s="174">
        <f>IF(ISNUMBER(VALUE(SUBSTITUTE(実質収支比率等に係る経年分析!J$49,"▲","-"))),ROUND(VALUE(SUBSTITUTE(実質収支比率等に係る経年分析!J$49,"▲","-")),2),NA())</f>
        <v>2.74</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7.0000000000000007E-2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0.46</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介護保険特別会計（介護サービス事業勘定）</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0.04</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0.06</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0.27</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0.25</v>
      </c>
    </row>
    <row r="32" spans="1:11" x14ac:dyDescent="0.15">
      <c r="A32" s="175" t="str">
        <f>IF(連結実質赤字比率に係る赤字・黒字の構成分析!C$38="",NA(),連結実質赤字比率に係る赤字・黒字の構成分析!C$38)</f>
        <v>下水道事業会計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#VALUE!</v>
      </c>
      <c r="E32" s="175" t="e">
        <f>IF(ROUND(VALUE(SUBSTITUTE(連結実質赤字比率に係る赤字・黒字の構成分析!G$38,"▲", "-")), 2) &gt;= 0, ABS(ROUND(VALUE(SUBSTITUTE(連結実質赤字比率に係る赤字・黒字の構成分析!G$38,"▲", "-")), 2)), NA())</f>
        <v>#VALUE!</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0.68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0.88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0.95</v>
      </c>
    </row>
    <row r="33" spans="1:16" x14ac:dyDescent="0.15">
      <c r="A33" s="175" t="str">
        <f>IF(連結実質赤字比率に係る赤字・黒字の構成分析!C$37="",NA(),連結実質赤字比率に係る赤字・黒字の構成分析!C$37)</f>
        <v>介護保険特別会計（保険事業勘定）</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1.29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1.19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0.91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1.08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1.21</v>
      </c>
    </row>
    <row r="34" spans="1:16" x14ac:dyDescent="0.15">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3.28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2.41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2.0099999999999998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1.32</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4.6500000000000004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4.34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5.81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9.9600000000000009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8.7899999999999991</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15.67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15.61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14.02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12.85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13.09</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828</v>
      </c>
      <c r="E42" s="176"/>
      <c r="F42" s="176"/>
      <c r="G42" s="176">
        <f>'実質公債費比率（分子）の構造'!L$52</f>
        <v>819</v>
      </c>
      <c r="H42" s="176"/>
      <c r="I42" s="176"/>
      <c r="J42" s="176">
        <f>'実質公債費比率（分子）の構造'!M$52</f>
        <v>797</v>
      </c>
      <c r="K42" s="176"/>
      <c r="L42" s="176"/>
      <c r="M42" s="176">
        <f>'実質公債費比率（分子）の構造'!N$52</f>
        <v>805</v>
      </c>
      <c r="N42" s="176"/>
      <c r="O42" s="176"/>
      <c r="P42" s="176">
        <f>'実質公債費比率（分子）の構造'!O$52</f>
        <v>784</v>
      </c>
    </row>
    <row r="43" spans="1:16" x14ac:dyDescent="0.15">
      <c r="A43" s="176" t="s">
        <v>66</v>
      </c>
      <c r="B43" s="176" t="str">
        <f>'実質公債費比率（分子）の構造'!K$51</f>
        <v>-</v>
      </c>
      <c r="C43" s="176"/>
      <c r="D43" s="176"/>
      <c r="E43" s="176">
        <f>'実質公債費比率（分子）の構造'!L$51</f>
        <v>0</v>
      </c>
      <c r="F43" s="176"/>
      <c r="G43" s="176"/>
      <c r="H43" s="176">
        <f>'実質公債費比率（分子）の構造'!M$51</f>
        <v>0</v>
      </c>
      <c r="I43" s="176"/>
      <c r="J43" s="176"/>
      <c r="K43" s="176" t="str">
        <f>'実質公債費比率（分子）の構造'!N$51</f>
        <v>-</v>
      </c>
      <c r="L43" s="176"/>
      <c r="M43" s="176"/>
      <c r="N43" s="176" t="str">
        <f>'実質公債費比率（分子）の構造'!O$51</f>
        <v>-</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51</v>
      </c>
      <c r="C45" s="176"/>
      <c r="D45" s="176"/>
      <c r="E45" s="176">
        <f>'実質公債費比率（分子）の構造'!L$49</f>
        <v>59</v>
      </c>
      <c r="F45" s="176"/>
      <c r="G45" s="176"/>
      <c r="H45" s="176">
        <f>'実質公債費比率（分子）の構造'!M$49</f>
        <v>61</v>
      </c>
      <c r="I45" s="176"/>
      <c r="J45" s="176"/>
      <c r="K45" s="176">
        <f>'実質公債費比率（分子）の構造'!N$49</f>
        <v>70</v>
      </c>
      <c r="L45" s="176"/>
      <c r="M45" s="176"/>
      <c r="N45" s="176">
        <f>'実質公債費比率（分子）の構造'!O$49</f>
        <v>95</v>
      </c>
      <c r="O45" s="176"/>
      <c r="P45" s="176"/>
    </row>
    <row r="46" spans="1:16" x14ac:dyDescent="0.15">
      <c r="A46" s="176" t="s">
        <v>69</v>
      </c>
      <c r="B46" s="176">
        <f>'実質公債費比率（分子）の構造'!K$48</f>
        <v>261</v>
      </c>
      <c r="C46" s="176"/>
      <c r="D46" s="176"/>
      <c r="E46" s="176">
        <f>'実質公債費比率（分子）の構造'!L$48</f>
        <v>257</v>
      </c>
      <c r="F46" s="176"/>
      <c r="G46" s="176"/>
      <c r="H46" s="176">
        <f>'実質公債費比率（分子）の構造'!M$48</f>
        <v>249</v>
      </c>
      <c r="I46" s="176"/>
      <c r="J46" s="176"/>
      <c r="K46" s="176">
        <f>'実質公債費比率（分子）の構造'!N$48</f>
        <v>242</v>
      </c>
      <c r="L46" s="176"/>
      <c r="M46" s="176"/>
      <c r="N46" s="176">
        <f>'実質公債費比率（分子）の構造'!O$48</f>
        <v>257</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990</v>
      </c>
      <c r="C49" s="176"/>
      <c r="D49" s="176"/>
      <c r="E49" s="176">
        <f>'実質公債費比率（分子）の構造'!L$45</f>
        <v>1009</v>
      </c>
      <c r="F49" s="176"/>
      <c r="G49" s="176"/>
      <c r="H49" s="176">
        <f>'実質公債費比率（分子）の構造'!M$45</f>
        <v>1052</v>
      </c>
      <c r="I49" s="176"/>
      <c r="J49" s="176"/>
      <c r="K49" s="176">
        <f>'実質公債費比率（分子）の構造'!N$45</f>
        <v>1087</v>
      </c>
      <c r="L49" s="176"/>
      <c r="M49" s="176"/>
      <c r="N49" s="176">
        <f>'実質公債費比率（分子）の構造'!O$45</f>
        <v>1093</v>
      </c>
      <c r="O49" s="176"/>
      <c r="P49" s="176"/>
    </row>
    <row r="50" spans="1:16" x14ac:dyDescent="0.15">
      <c r="A50" s="176" t="s">
        <v>73</v>
      </c>
      <c r="B50" s="176" t="e">
        <f>NA()</f>
        <v>#N/A</v>
      </c>
      <c r="C50" s="176">
        <f>IF(ISNUMBER('実質公債費比率（分子）の構造'!K$53),'実質公債費比率（分子）の構造'!K$53,NA())</f>
        <v>474</v>
      </c>
      <c r="D50" s="176" t="e">
        <f>NA()</f>
        <v>#N/A</v>
      </c>
      <c r="E50" s="176" t="e">
        <f>NA()</f>
        <v>#N/A</v>
      </c>
      <c r="F50" s="176">
        <f>IF(ISNUMBER('実質公債費比率（分子）の構造'!L$53),'実質公債費比率（分子）の構造'!L$53,NA())</f>
        <v>506</v>
      </c>
      <c r="G50" s="176" t="e">
        <f>NA()</f>
        <v>#N/A</v>
      </c>
      <c r="H50" s="176" t="e">
        <f>NA()</f>
        <v>#N/A</v>
      </c>
      <c r="I50" s="176">
        <f>IF(ISNUMBER('実質公債費比率（分子）の構造'!M$53),'実質公債費比率（分子）の構造'!M$53,NA())</f>
        <v>565</v>
      </c>
      <c r="J50" s="176" t="e">
        <f>NA()</f>
        <v>#N/A</v>
      </c>
      <c r="K50" s="176" t="e">
        <f>NA()</f>
        <v>#N/A</v>
      </c>
      <c r="L50" s="176">
        <f>IF(ISNUMBER('実質公債費比率（分子）の構造'!N$53),'実質公債費比率（分子）の構造'!N$53,NA())</f>
        <v>594</v>
      </c>
      <c r="M50" s="176" t="e">
        <f>NA()</f>
        <v>#N/A</v>
      </c>
      <c r="N50" s="176" t="e">
        <f>NA()</f>
        <v>#N/A</v>
      </c>
      <c r="O50" s="176">
        <f>IF(ISNUMBER('実質公債費比率（分子）の構造'!O$53),'実質公債費比率（分子）の構造'!O$53,NA())</f>
        <v>661</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9696</v>
      </c>
      <c r="E56" s="175"/>
      <c r="F56" s="175"/>
      <c r="G56" s="175">
        <f>'将来負担比率（分子）の構造'!J$52</f>
        <v>9630</v>
      </c>
      <c r="H56" s="175"/>
      <c r="I56" s="175"/>
      <c r="J56" s="175">
        <f>'将来負担比率（分子）の構造'!K$52</f>
        <v>9910</v>
      </c>
      <c r="K56" s="175"/>
      <c r="L56" s="175"/>
      <c r="M56" s="175">
        <f>'将来負担比率（分子）の構造'!L$52</f>
        <v>9880</v>
      </c>
      <c r="N56" s="175"/>
      <c r="O56" s="175"/>
      <c r="P56" s="175">
        <f>'将来負担比率（分子）の構造'!M$52</f>
        <v>9535</v>
      </c>
    </row>
    <row r="57" spans="1:16" x14ac:dyDescent="0.15">
      <c r="A57" s="175" t="s">
        <v>44</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43</v>
      </c>
      <c r="B58" s="175"/>
      <c r="C58" s="175"/>
      <c r="D58" s="175">
        <f>'将来負担比率（分子）の構造'!I$50</f>
        <v>2141</v>
      </c>
      <c r="E58" s="175"/>
      <c r="F58" s="175"/>
      <c r="G58" s="175">
        <f>'将来負担比率（分子）の構造'!J$50</f>
        <v>1987</v>
      </c>
      <c r="H58" s="175"/>
      <c r="I58" s="175"/>
      <c r="J58" s="175">
        <f>'将来負担比率（分子）の構造'!K$50</f>
        <v>1930</v>
      </c>
      <c r="K58" s="175"/>
      <c r="L58" s="175"/>
      <c r="M58" s="175">
        <f>'将来負担比率（分子）の構造'!L$50</f>
        <v>2266</v>
      </c>
      <c r="N58" s="175"/>
      <c r="O58" s="175"/>
      <c r="P58" s="175">
        <f>'将来負担比率（分子）の構造'!M$50</f>
        <v>2649</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682</v>
      </c>
      <c r="C62" s="175"/>
      <c r="D62" s="175"/>
      <c r="E62" s="175">
        <f>'将来負担比率（分子）の構造'!J$45</f>
        <v>612</v>
      </c>
      <c r="F62" s="175"/>
      <c r="G62" s="175"/>
      <c r="H62" s="175">
        <f>'将来負担比率（分子）の構造'!K$45</f>
        <v>639</v>
      </c>
      <c r="I62" s="175"/>
      <c r="J62" s="175"/>
      <c r="K62" s="175">
        <f>'将来負担比率（分子）の構造'!L$45</f>
        <v>567</v>
      </c>
      <c r="L62" s="175"/>
      <c r="M62" s="175"/>
      <c r="N62" s="175">
        <f>'将来負担比率（分子）の構造'!M$45</f>
        <v>618</v>
      </c>
      <c r="O62" s="175"/>
      <c r="P62" s="175"/>
    </row>
    <row r="63" spans="1:16" x14ac:dyDescent="0.15">
      <c r="A63" s="175" t="s">
        <v>36</v>
      </c>
      <c r="B63" s="175">
        <f>'将来負担比率（分子）の構造'!I$44</f>
        <v>531</v>
      </c>
      <c r="C63" s="175"/>
      <c r="D63" s="175"/>
      <c r="E63" s="175">
        <f>'将来負担比率（分子）の構造'!J$44</f>
        <v>494</v>
      </c>
      <c r="F63" s="175"/>
      <c r="G63" s="175"/>
      <c r="H63" s="175">
        <f>'将来負担比率（分子）の構造'!K$44</f>
        <v>486</v>
      </c>
      <c r="I63" s="175"/>
      <c r="J63" s="175"/>
      <c r="K63" s="175">
        <f>'将来負担比率（分子）の構造'!L$44</f>
        <v>410</v>
      </c>
      <c r="L63" s="175"/>
      <c r="M63" s="175"/>
      <c r="N63" s="175">
        <f>'将来負担比率（分子）の構造'!M$44</f>
        <v>324</v>
      </c>
      <c r="O63" s="175"/>
      <c r="P63" s="175"/>
    </row>
    <row r="64" spans="1:16" x14ac:dyDescent="0.15">
      <c r="A64" s="175" t="s">
        <v>35</v>
      </c>
      <c r="B64" s="175">
        <f>'将来負担比率（分子）の構造'!I$43</f>
        <v>4182</v>
      </c>
      <c r="C64" s="175"/>
      <c r="D64" s="175"/>
      <c r="E64" s="175">
        <f>'将来負担比率（分子）の構造'!J$43</f>
        <v>3931</v>
      </c>
      <c r="F64" s="175"/>
      <c r="G64" s="175"/>
      <c r="H64" s="175">
        <f>'将来負担比率（分子）の構造'!K$43</f>
        <v>3636</v>
      </c>
      <c r="I64" s="175"/>
      <c r="J64" s="175"/>
      <c r="K64" s="175">
        <f>'将来負担比率（分子）の構造'!L$43</f>
        <v>3297</v>
      </c>
      <c r="L64" s="175"/>
      <c r="M64" s="175"/>
      <c r="N64" s="175">
        <f>'将来負担比率（分子）の構造'!M$43</f>
        <v>3138</v>
      </c>
      <c r="O64" s="175"/>
      <c r="P64" s="175"/>
    </row>
    <row r="65" spans="1:16" x14ac:dyDescent="0.15">
      <c r="A65" s="175" t="s">
        <v>34</v>
      </c>
      <c r="B65" s="175" t="str">
        <f>'将来負担比率（分子）の構造'!I$42</f>
        <v>-</v>
      </c>
      <c r="C65" s="175"/>
      <c r="D65" s="175"/>
      <c r="E65" s="175">
        <f>'将来負担比率（分子）の構造'!J$42</f>
        <v>1955</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11072</v>
      </c>
      <c r="C66" s="175"/>
      <c r="D66" s="175"/>
      <c r="E66" s="175">
        <f>'将来負担比率（分子）の構造'!J$41</f>
        <v>11477</v>
      </c>
      <c r="F66" s="175"/>
      <c r="G66" s="175"/>
      <c r="H66" s="175">
        <f>'将来負担比率（分子）の構造'!K$41</f>
        <v>12410</v>
      </c>
      <c r="I66" s="175"/>
      <c r="J66" s="175"/>
      <c r="K66" s="175">
        <f>'将来負担比率（分子）の構造'!L$41</f>
        <v>13026</v>
      </c>
      <c r="L66" s="175"/>
      <c r="M66" s="175"/>
      <c r="N66" s="175">
        <f>'将来負担比率（分子）の構造'!M$41</f>
        <v>12811</v>
      </c>
      <c r="O66" s="175"/>
      <c r="P66" s="175"/>
    </row>
    <row r="67" spans="1:16" x14ac:dyDescent="0.15">
      <c r="A67" s="175" t="s">
        <v>77</v>
      </c>
      <c r="B67" s="175" t="e">
        <f>NA()</f>
        <v>#N/A</v>
      </c>
      <c r="C67" s="175">
        <f>IF(ISNUMBER('将来負担比率（分子）の構造'!I$53), IF('将来負担比率（分子）の構造'!I$53 &lt; 0, 0, '将来負担比率（分子）の構造'!I$53), NA())</f>
        <v>4630</v>
      </c>
      <c r="D67" s="175" t="e">
        <f>NA()</f>
        <v>#N/A</v>
      </c>
      <c r="E67" s="175" t="e">
        <f>NA()</f>
        <v>#N/A</v>
      </c>
      <c r="F67" s="175">
        <f>IF(ISNUMBER('将来負担比率（分子）の構造'!J$53), IF('将来負担比率（分子）の構造'!J$53 &lt; 0, 0, '将来負担比率（分子）の構造'!J$53), NA())</f>
        <v>6852</v>
      </c>
      <c r="G67" s="175" t="e">
        <f>NA()</f>
        <v>#N/A</v>
      </c>
      <c r="H67" s="175" t="e">
        <f>NA()</f>
        <v>#N/A</v>
      </c>
      <c r="I67" s="175">
        <f>IF(ISNUMBER('将来負担比率（分子）の構造'!K$53), IF('将来負担比率（分子）の構造'!K$53 &lt; 0, 0, '将来負担比率（分子）の構造'!K$53), NA())</f>
        <v>5331</v>
      </c>
      <c r="J67" s="175" t="e">
        <f>NA()</f>
        <v>#N/A</v>
      </c>
      <c r="K67" s="175" t="e">
        <f>NA()</f>
        <v>#N/A</v>
      </c>
      <c r="L67" s="175">
        <f>IF(ISNUMBER('将来負担比率（分子）の構造'!L$53), IF('将来負担比率（分子）の構造'!L$53 &lt; 0, 0, '将来負担比率（分子）の構造'!L$53), NA())</f>
        <v>5154</v>
      </c>
      <c r="M67" s="175" t="e">
        <f>NA()</f>
        <v>#N/A</v>
      </c>
      <c r="N67" s="175" t="e">
        <f>NA()</f>
        <v>#N/A</v>
      </c>
      <c r="O67" s="175">
        <f>IF(ISNUMBER('将来負担比率（分子）の構造'!M$53), IF('将来負担比率（分子）の構造'!M$53 &lt; 0, 0, '将来負担比率（分子）の構造'!M$53), NA())</f>
        <v>4708</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574</v>
      </c>
      <c r="C72" s="179">
        <f>基金残高に係る経年分析!G55</f>
        <v>722</v>
      </c>
      <c r="D72" s="179">
        <f>基金残高に係る経年分析!H55</f>
        <v>1027</v>
      </c>
    </row>
    <row r="73" spans="1:16" x14ac:dyDescent="0.15">
      <c r="A73" s="178" t="s">
        <v>80</v>
      </c>
      <c r="B73" s="179">
        <f>基金残高に係る経年分析!F56</f>
        <v>174</v>
      </c>
      <c r="C73" s="179">
        <f>基金残高に係る経年分析!G56</f>
        <v>349</v>
      </c>
      <c r="D73" s="179">
        <f>基金残高に係る経年分析!H56</f>
        <v>349</v>
      </c>
    </row>
    <row r="74" spans="1:16" x14ac:dyDescent="0.15">
      <c r="A74" s="178" t="s">
        <v>81</v>
      </c>
      <c r="B74" s="179">
        <f>基金残高に係る経年分析!F57</f>
        <v>952</v>
      </c>
      <c r="C74" s="179">
        <f>基金残高に係る経年分析!G57</f>
        <v>969</v>
      </c>
      <c r="D74" s="179">
        <f>基金残高に係る経年分析!H57</f>
        <v>1030</v>
      </c>
    </row>
  </sheetData>
  <sheetProtection algorithmName="SHA-512" hashValue="g/WhuK1+7AOdZl+FC9wEeZ7x+Al3XSzuJ1+y+rthvzEd24vql8kJs9PO/ugEdcnFFLoJRiTuGM+zhFMRS1W6pg==" saltValue="s/1jH0EuNNLR+Bg1DXmDE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2024-03-21T02:12:02Z</cp:lastPrinted>
  <dcterms:created xsi:type="dcterms:W3CDTF">2024-02-05T03:09:09Z</dcterms:created>
  <dcterms:modified xsi:type="dcterms:W3CDTF">2024-03-25T06:29:34Z</dcterms:modified>
  <cp:category/>
</cp:coreProperties>
</file>