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財政課\財政係\財政係【共通】\【B-0-0-1】　財政関係一般文書\令和０７年度（財政関係一般文書）\02　県（地方局）照会・報告\R08.03.03【依頼313〆】令和６年度財政状況資料集の作成等について\05　回答\"/>
    </mc:Choice>
  </mc:AlternateContent>
  <xr:revisionPtr revIDLastSave="0" documentId="13_ncr:1_{FAB6196E-6E74-4440-B2C0-EDE7FCEEDEA8}" xr6:coauthVersionLast="47" xr6:coauthVersionMax="47" xr10:uidLastSave="{00000000-0000-0000-0000-000000000000}"/>
  <bookViews>
    <workbookView xWindow="-100" yWindow="-100" windowWidth="21467" windowHeight="127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<sst xmlns="http://schemas.openxmlformats.org/spreadsheetml/2006/main" count="1167" uniqueCount="570">
  <si>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</si>
  <si>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</si>
  <si>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</si>
  <si>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</si>
  <si>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</si>
  <si>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</si>
  <si>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</si>
  <si>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</si>
  <si>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</si>
  <si>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</si>
  <si>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</si>
  <si>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</si>
  <si>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</si>
  <si>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</si>
  <si>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</si>
  <si>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</si>
  <si>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</si>
  <si>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</si>
  <si>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</si>
  <si>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</si>
  <si>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</si>
  <si>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</si>
  <si>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</si>
  <si>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</si>
  <si>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</si>
  <si>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</si>
  <si>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</si>
  <si>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</si>
  <si>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</si>
  <si>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</si>
  <si>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</si>
  <si>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</si>
  <si>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</si>
  <si>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</si>
  <si>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</si>
  <si>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</si>
  <si>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</si>
  <si>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</si>
  <si>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</si>
  <si>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</si>
  <si>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</si>
  <si>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</si>
  <si>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</si>
  <si>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</si>
  <si>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</si>
  <si>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</si>
  <si>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</si>
  <si>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</si>
  <si>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</si>
  <si>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</si>
  <si>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</si>
  <si>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</si>
  <si>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</si>
  <si>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</si>
  <si>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</si>
  <si>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</si>
  <si>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</si>
  <si>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</si>
  <si>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</si>
  <si>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</si>
  <si>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</si>
  <si>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</si>
  <si>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</si>
  <si>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</si>
  <si>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</si>
  <si>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</si>
  <si>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</si>
  <si>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</si>
  <si>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</si>
  <si>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</si>
  <si>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</si>
  <si>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</si>
  <si>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</si>
  <si>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</si>
  <si>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</si>
  <si>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</si>
  <si>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</si>
  <si>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</si>
  <si>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</si>
  <si>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</si>
  <si>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</si>
  <si>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</si>
  <si>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</si>
  <si>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</si>
  <si>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</si>
  <si>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</si>
  <si>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</si>
  <si>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</si>
  <si>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</si>
  <si>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</si>
  <si>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</si>
  <si>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</si>
  <si>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</si>
  <si>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</si>
  <si>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</si>
  <si>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</si>
  <si>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</si>
  <si>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</si>
  <si>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</si>
  <si>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</si>
  <si>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</si>
  <si>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</si>
  <si>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</si>
  <si>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</si>
  <si>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</si>
  <si>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</si>
  <si>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</si>
  <si>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</si>
  <si>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</si>
  <si>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</si>
  <si>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</si>
  <si>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</si>
  <si>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</si>
  <si>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</si>
  <si>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</si>
  <si>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</si>
  <si>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</si>
  <si>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</si>
  <si>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</si>
  <si>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</si>
  <si>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</si>
  <si>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</si>
  <si>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</si>
  <si>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</si>
  <si>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</si>
  <si>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</si>
  <si>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</si>
  <si>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</si>
  <si>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</si>
  <si>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</si>
  <si>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</si>
  <si>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</si>
  <si>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</si>
  <si>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</si>
  <si>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</si>
  <si>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</si>
  <si>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</si>
  <si>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</si>
  <si>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</si>
  <si>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</si>
  <si>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</si>
  <si>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</si>
  <si>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</si>
  <si>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</si>
  <si>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</si>
  <si>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</si>
  <si>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</si>
  <si>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</si>
  <si>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</si>
  <si>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</si>
  <si>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</si>
  <si>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</si>
  <si>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</si>
  <si>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</si>
  <si>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</si>
  <si>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</si>
  <si>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</si>
  <si>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</si>
  <si>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</si>
  <si>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</si>
  <si>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</si>
  <si>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</si>
  <si>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</si>
  <si>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</si>
  <si>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</si>
  <si>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</si>
  <si>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</si>
  <si>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</si>
  <si>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</si>
  <si>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</si>
  <si>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</si>
  <si>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</si>
  <si>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</si>
  <si>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</si>
  <si>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</si>
  <si>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</si>
  <si>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</si>
  <si>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</si>
  <si>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</si>
  <si>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</si>
  <si>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</si>
  <si>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</si>
  <si>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</si>
  <si>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</si>
  <si>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</si>
  <si>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</si>
  <si>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</si>
  <si>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</si>
  <si>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</si>
  <si>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</si>
  <si>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</si>
  <si>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</si>
  <si>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</si>
  <si>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</si>
  <si>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</si>
  <si>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</si>
  <si>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</si>
  <si>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</si>
  <si>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</si>
  <si>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</si>
  <si>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</si>
  <si>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</si>
  <si>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</si>
  <si>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</si>
  <si>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</si>
  <si>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</si>
  <si>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</si>
  <si>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</si>
  <si>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</si>
  <si>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</si>
  <si>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</si>
  <si>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</si>
  <si>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</si>
  <si>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</si>
  <si>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</si>
  <si>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</si>
  <si>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</si>
  <si>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</si>
  <si>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</si>
  <si>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</si>
  <si>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</si>
  <si>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</si>
  <si>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</si>
  <si>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</si>
  <si>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</si>
  <si>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</si>
  <si>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</si>
  <si>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</si>
  <si>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</si>
  <si>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</si>
  <si>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</si>
  <si>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</si>
  <si>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</si>
  <si>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</si>
  <si>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</si>
  <si>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</si>
  <si>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</si>
  <si>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</si>
  <si>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</si>
  <si>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</si>
  <si>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</si>
  <si>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</si>
  <si>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</si>
  <si>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</si>
  <si>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</si>
  <si>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</si>
  <si>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</si>
  <si>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</si>
  <si>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</si>
  <si>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</si>
  <si>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</si>
  <si>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</si>
  <si>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</si>
  <si>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</si>
  <si>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</si>
  <si>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</si>
  <si>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</si>
  <si>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</si>
  <si>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</si>
  <si>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</si>
  <si>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</si>
  <si>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</si>
  <si>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</si>
  <si>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</si>
  <si>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</si>
  <si>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</si>
  <si>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</si>
  <si>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</si>
  <si>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</si>
  <si>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</si>
  <si>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</si>
  <si>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</si>
  <si>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</si>
  <si>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</si>
  <si>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</si>
  <si>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</si>
  <si>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</si>
  <si>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</si>
  <si>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</si>
  <si>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</si>
  <si>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</si>
  <si>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</si>
  <si>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</si>
  <si>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</si>
  <si>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</si>
  <si>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</si>
  <si>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</si>
  <si>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</si>
  <si>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</si>
  <si>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</si>
  <si>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</si>
  <si>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</si>
  <si>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</si>
  <si>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</si>
  <si>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</si>
  <si>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</si>
  <si>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</si>
  <si>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</si>
  <si>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</si>
  <si>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</si>
  <si>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</si>
  <si>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</si>
  <si>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</si>
  <si>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</si>
  <si>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</si>
  <si>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</si>
  <si>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</si>
  <si>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</si>
  <si>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</si>
  <si>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</si>
  <si>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</si>
  <si>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</si>
  <si>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</si>
  <si>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</si>
  <si>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</si>
  <si>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</si>
  <si>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</si>
  <si>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</si>
  <si>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</si>
  <si>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</si>
  <si>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</si>
  <si>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</si>
  <si>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</si>
  <si>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</si>
  <si>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</si>
  <si>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</si>
  <si>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</si>
  <si>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</si>
  <si>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</si>
  <si>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</si>
  <si>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</si>
  <si>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</si>
  <si>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</si>
  <si>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</si>
  <si>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</si>
  <si>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</si>
  <si>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</si>
  <si>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</si>
  <si>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</si>
  <si>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</si>
  <si>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</si>
  <si>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</si>
  <si>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</si>
  <si>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</si>
  <si>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</si>
  <si>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</si>
  <si>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</si>
  <si>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</si>
  <si>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</si>
  <si>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</si>
  <si>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</si>
  <si>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</si>
  <si>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</si>
  <si>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</si>
  <si>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</si>
  <si>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</si>
  <si>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</si>
  <si>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</si>
  <si>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</si>
  <si>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</si>
  <si>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</si>
  <si>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</si>
  <si>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</si>
  <si>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</si>
  <si>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</si>
  <si>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</si>
  <si>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</si>
  <si>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</si>
  <si>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</si>
  <si>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</si>
  <si>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</si>
  <si>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</si>
  <si>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</si>
  <si>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</si>
  <si>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</si>
  <si>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</si>
  <si>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</si>
  <si>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</si>
  <si>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</si>
  <si>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</si>
  <si>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</si>
  <si>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</si>
  <si>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</si>
  <si>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</si>
  <si>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</si>
  <si>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</si>
  <si>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</si>
  <si>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</si>
  <si>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</si>
  <si>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</si>
  <si>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</si>
  <si>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</si>
  <si>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</si>
  <si>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</si>
  <si>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</si>
  <si>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</si>
  <si>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</si>
  <si>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</si>
  <si>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</si>
  <si>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</si>
  <si>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</si>
  <si>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</si>
  <si>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</si>
  <si>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</si>
  <si>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</si>
  <si>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</si>
  <si>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</si>
  <si>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</si>
  <si>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</si>
  <si>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</si>
  <si>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</si>
  <si>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</si>
  <si>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</si>
  <si>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</si>
  <si>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</si>
  <si>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</si>
  <si>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</si>
  <si>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</si>
  <si>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</si>
  <si>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</si>
  <si>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</si>
  <si>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</si>
  <si>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</si>
  <si>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</si>
  <si>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</si>
  <si>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</si>
  <si>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</si>
  <si>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</si>
  <si>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</si>
  <si>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</si>
  <si>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</si>
  <si>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</si>
  <si>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</si>
  <si>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</si>
  <si>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</si>
  <si>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</si>
  <si>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</si>
  <si>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</si>
  <si>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</si>
  <si>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</si>
  <si>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</si>
  <si>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</si>
  <si>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</si>
  <si>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</si>
  <si>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</si>
  <si>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</si>
  <si>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</si>
  <si>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</si>
  <si>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</si>
  <si>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</si>
  <si>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</si>
  <si>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</si>
  <si>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</si>
  <si>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</si>
  <si>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</si>
  <si>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</si>
  <si>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</si>
  <si>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</si>
  <si>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</si>
  <si>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</si>
  <si>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</si>
  <si>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</si>
  <si>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</si>
  <si>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</si>
  <si>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</si>
  <si>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</si>
  <si>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</si>
  <si>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</si>
  <si>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</si>
  <si>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</si>
  <si>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</si>
  <si>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</si>
  <si>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</si>
  <si>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</si>
  <si>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</si>
  <si>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</si>
  <si>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</si>
  <si>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</si>
  <si>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</si>
  <si>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</si>
  <si>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</si>
  <si>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</si>
  <si>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</si>
  <si>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</si>
  <si>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</si>
  <si>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</si>
  <si>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</si>
  <si>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</si>
  <si>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</si>
  <si>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</si>
  <si>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</si>
  <si>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</si>
  <si>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</si>
  <si>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</si>
  <si>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</si>
  <si>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</si>
  <si>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</si>
  <si>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</si>
  <si>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</si>
  <si>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</si>
  <si>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</si>
  <si>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</si>
  <si>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</si>
  <si>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</si>
  <si>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</si>
  <si>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</si>
  <si>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</si>
  <si>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</si>
  <si>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</si>
  <si>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</si>
  <si>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</si>
  <si>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</si>
  <si>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</si>
  <si>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</si>
  <si>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</si>
  <si>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</si>
  <si>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</si>
  <si>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</si>
  <si>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</si>
  <si>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</si>
  <si>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</si>
  <si>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</si>
  <si>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</si>
  <si>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</si>
  <si>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</si>
  <si>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</si>
  <si>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</si>
  <si>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</si>
  <si>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</si>
  <si>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</si>
  <si>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1.26</t>
  </si>
  <si>
    <t>▲ 1.04</t>
  </si>
  <si>
    <t>水道事業会計</t>
  </si>
  <si>
    <t>一般会計</t>
  </si>
  <si>
    <t>国民健康保険特別会計</t>
  </si>
  <si>
    <t>介護保険特別会計（保険事業勘定）</t>
  </si>
  <si>
    <t>下水道事業会計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</si>
  <si>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</si>
  <si>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</si>
  <si>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</si>
  <si>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</si>
  <si>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</si>
  <si>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</si>
  <si>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</si>
  <si>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</si>
  <si>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</si>
  <si>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</si>
  <si>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</si>
  <si>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</si>
  <si>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</si>
  <si>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</si>
  <si>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</si>
  <si>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松山広域福祉施設事務組合（一般会計）</t>
    <rPh sb="13" eb="15">
      <t>イッパン</t>
    </rPh>
    <rPh sb="15" eb="17">
      <t>カイケイ</t>
    </rPh>
    <phoneticPr fontId="19"/>
  </si>
  <si>
    <t>松山広域福祉施設事務組合（公営企業会計）</t>
    <rPh sb="13" eb="15">
      <t>コウエイ</t>
    </rPh>
    <rPh sb="15" eb="17">
      <t>キギョウ</t>
    </rPh>
    <rPh sb="17" eb="19">
      <t>カイケイ</t>
    </rPh>
    <phoneticPr fontId="19"/>
  </si>
  <si>
    <t>愛媛県市町総合事務組合（退職手当事業分）</t>
    <rPh sb="12" eb="14">
      <t>タイショク</t>
    </rPh>
    <rPh sb="14" eb="16">
      <t>テアテ</t>
    </rPh>
    <rPh sb="16" eb="18">
      <t>ジギョウ</t>
    </rPh>
    <rPh sb="18" eb="19">
      <t>ブン</t>
    </rPh>
    <phoneticPr fontId="19"/>
  </si>
  <si>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</si>
  <si>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</si>
  <si>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</si>
  <si>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</si>
  <si>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</si>
  <si>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</si>
  <si>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</si>
  <si>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</si>
  <si>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</si>
  <si>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9"/>
  </si>
  <si>
    <t>愛媛地方税滞納整理機構</t>
  </si>
  <si>
    <t>愛媛県後期高齢者医療広域連合（一般会計）</t>
    <rPh sb="15" eb="17">
      <t>イッパン</t>
    </rPh>
    <rPh sb="17" eb="19">
      <t>カイケイ</t>
    </rPh>
    <phoneticPr fontId="19"/>
  </si>
  <si>
    <t>愛媛県後期高齢者医療広域連合（後期高齢者医療特別会計）</t>
  </si>
  <si>
    <t>松前町土地開発公社</t>
    <phoneticPr fontId="38"/>
  </si>
  <si>
    <t>-</t>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</si>
</sst>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ECB-4C5E-8BD7-3568F06740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73513</c:v>
                </c:pt>
                <c:pt idx="1">
                  <c:v>59246</c:v>
                </c:pt>
                <c:pt idx="2">
                  <c:v>29207</c:v>
                </c:pt>
                <c:pt idx="3">
                  <c:v>44586</c:v>
                </c:pt>
                <c:pt idx="4">
                  <c:v>48647</c:v>
                </c:pt>
              </c:numCache>
            </c:numRef>
          </c:val>
          <c:smooth val="0"/>
          <c:extLst>
            <c:ext xmlns:c16="http://schemas.microsoft.com/office/drawing/2014/chart" uri="{C3380CC4-5D6E-409C-BE32-E72D297353CC}">
              <c16:uniqueId val="{00000001-4ECB-4C5E-8BD7-3568F06740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5.82</c:v>
                </c:pt>
                <c:pt idx="1">
                  <c:v>9.9700000000000006</c:v>
                </c:pt>
                <c:pt idx="2">
                  <c:v>8.8000000000000007</c:v>
                </c:pt>
                <c:pt idx="3">
                  <c:v>7.55</c:v>
                </c:pt>
                <c:pt idx="4">
                  <c:v>6.43</c:v>
                </c:pt>
              </c:numCache>
            </c:numRef>
          </c:val>
          <c:extLst>
            <c:ext xmlns:c16="http://schemas.microsoft.com/office/drawing/2014/chart" uri="{C3380CC4-5D6E-409C-BE32-E72D297353CC}">
              <c16:uniqueId val="{00000000-31F0-4369-AE53-BA126ADD63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8.18</c:v>
                </c:pt>
                <c:pt idx="1">
                  <c:v>9.75</c:v>
                </c:pt>
                <c:pt idx="2">
                  <c:v>14.37</c:v>
                </c:pt>
                <c:pt idx="3">
                  <c:v>13.87</c:v>
                </c:pt>
                <c:pt idx="4">
                  <c:v>13.29</c:v>
                </c:pt>
              </c:numCache>
            </c:numRef>
          </c:val>
          <c:extLst>
            <c:ext xmlns:c16="http://schemas.microsoft.com/office/drawing/2014/chart" uri="{C3380CC4-5D6E-409C-BE32-E72D297353CC}">
              <c16:uniqueId val="{00000001-31F0-4369-AE53-BA126ADD63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6.46</c:v>
                </c:pt>
                <c:pt idx="2">
                  <c:v>2.74</c:v>
                </c:pt>
                <c:pt idx="3">
                  <c:v>-1.26</c:v>
                </c:pt>
                <c:pt idx="4">
                  <c:v>-1.04</c:v>
                </c:pt>
              </c:numCache>
            </c:numRef>
          </c:val>
          <c:smooth val="0"/>
          <c:extLst>
            <c:ext xmlns:c16="http://schemas.microsoft.com/office/drawing/2014/chart" uri="{C3380CC4-5D6E-409C-BE32-E72D297353CC}">
              <c16:uniqueId val="{00000002-31F0-4369-AE53-BA126ADD63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57-4000-B2A9-EB06E7720C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57-4000-B2A9-EB06E7720C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57-4000-B2A9-EB06E7720C6E}"/>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0.04</c:v>
                </c:pt>
                <c:pt idx="4">
                  <c:v>#N/A</c:v>
                </c:pt>
                <c:pt idx="5">
                  <c:v>0.06</c:v>
                </c:pt>
                <c:pt idx="6">
                  <c:v>#N/A</c:v>
                </c:pt>
                <c:pt idx="7">
                  <c:v>0.1</c:v>
                </c:pt>
                <c:pt idx="8">
                  <c:v>#N/A</c:v>
                </c:pt>
                <c:pt idx="9">
                  <c:v>0.01</c:v>
                </c:pt>
              </c:numCache>
            </c:numRef>
          </c:val>
          <c:extLst>
            <c:ext xmlns:c16="http://schemas.microsoft.com/office/drawing/2014/chart" uri="{C3380CC4-5D6E-409C-BE32-E72D297353CC}">
              <c16:uniqueId val="{00000003-7B57-4000-B2A9-EB06E7720C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0.25</c:v>
                </c:pt>
                <c:pt idx="4">
                  <c:v>#N/A</c:v>
                </c:pt>
                <c:pt idx="5">
                  <c:v>0.25</c:v>
                </c:pt>
                <c:pt idx="6">
                  <c:v>#N/A</c:v>
                </c:pt>
                <c:pt idx="7">
                  <c:v>0.19</c:v>
                </c:pt>
                <c:pt idx="8">
                  <c:v>#N/A</c:v>
                </c:pt>
                <c:pt idx="9">
                  <c:v>0.22</c:v>
                </c:pt>
              </c:numCache>
            </c:numRef>
          </c:val>
          <c:extLst>
            <c:ext xmlns:c16="http://schemas.microsoft.com/office/drawing/2014/chart" uri="{C3380CC4-5D6E-409C-BE32-E72D297353CC}">
              <c16:uniqueId val="{00000004-7B57-4000-B2A9-EB06E7720C6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0.88</c:v>
                </c:pt>
                <c:pt idx="4">
                  <c:v>#N/A</c:v>
                </c:pt>
                <c:pt idx="5">
                  <c:v>0.95</c:v>
                </c:pt>
                <c:pt idx="6">
                  <c:v>#N/A</c:v>
                </c:pt>
                <c:pt idx="7">
                  <c:v>1.03</c:v>
                </c:pt>
                <c:pt idx="8">
                  <c:v>#N/A</c:v>
                </c:pt>
                <c:pt idx="9">
                  <c:v>0.53</c:v>
                </c:pt>
              </c:numCache>
            </c:numRef>
          </c:val>
          <c:extLst>
            <c:ext xmlns:c16="http://schemas.microsoft.com/office/drawing/2014/chart" uri="{C3380CC4-5D6E-409C-BE32-E72D297353CC}">
              <c16:uniqueId val="{00000005-7B57-4000-B2A9-EB06E7720C6E}"/>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1.08</c:v>
                </c:pt>
                <c:pt idx="4">
                  <c:v>#N/A</c:v>
                </c:pt>
                <c:pt idx="5">
                  <c:v>1.21</c:v>
                </c:pt>
                <c:pt idx="6">
                  <c:v>#N/A</c:v>
                </c:pt>
                <c:pt idx="7">
                  <c:v>0.99</c:v>
                </c:pt>
                <c:pt idx="8">
                  <c:v>#N/A</c:v>
                </c:pt>
                <c:pt idx="9">
                  <c:v>0.95</c:v>
                </c:pt>
              </c:numCache>
            </c:numRef>
          </c:val>
          <c:extLst>
            <c:ext xmlns:c16="http://schemas.microsoft.com/office/drawing/2014/chart" uri="{C3380CC4-5D6E-409C-BE32-E72D297353CC}">
              <c16:uniqueId val="{00000006-7B57-4000-B2A9-EB06E7720C6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2.41</c:v>
                </c:pt>
                <c:pt idx="2">
                  <c:v>#N/A</c:v>
                </c:pt>
                <c:pt idx="3">
                  <c:v>2.0099999999999998</c:v>
                </c:pt>
                <c:pt idx="4">
                  <c:v>#N/A</c:v>
                </c:pt>
                <c:pt idx="5">
                  <c:v>1.32</c:v>
                </c:pt>
                <c:pt idx="6">
                  <c:v>#N/A</c:v>
                </c:pt>
                <c:pt idx="7">
                  <c:v>1.54</c:v>
                </c:pt>
                <c:pt idx="8">
                  <c:v>#N/A</c:v>
                </c:pt>
                <c:pt idx="9">
                  <c:v>1.49</c:v>
                </c:pt>
              </c:numCache>
            </c:numRef>
          </c:val>
          <c:extLst>
            <c:ext xmlns:c16="http://schemas.microsoft.com/office/drawing/2014/chart" uri="{C3380CC4-5D6E-409C-BE32-E72D297353CC}">
              <c16:uniqueId val="{00000007-7B57-4000-B2A9-EB06E7720C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5.81</c:v>
                </c:pt>
                <c:pt idx="2">
                  <c:v>#N/A</c:v>
                </c:pt>
                <c:pt idx="3">
                  <c:v>9.9600000000000009</c:v>
                </c:pt>
                <c:pt idx="4">
                  <c:v>#N/A</c:v>
                </c:pt>
                <c:pt idx="5">
                  <c:v>8.7899999999999991</c:v>
                </c:pt>
                <c:pt idx="6">
                  <c:v>#N/A</c:v>
                </c:pt>
                <c:pt idx="7">
                  <c:v>7.55</c:v>
                </c:pt>
                <c:pt idx="8">
                  <c:v>#N/A</c:v>
                </c:pt>
                <c:pt idx="9">
                  <c:v>6.42</c:v>
                </c:pt>
              </c:numCache>
            </c:numRef>
          </c:val>
          <c:extLst>
            <c:ext xmlns:c16="http://schemas.microsoft.com/office/drawing/2014/chart" uri="{C3380CC4-5D6E-409C-BE32-E72D297353CC}">
              <c16:uniqueId val="{00000008-7B57-4000-B2A9-EB06E7720C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14.02</c:v>
                </c:pt>
                <c:pt idx="2">
                  <c:v>#N/A</c:v>
                </c:pt>
                <c:pt idx="3">
                  <c:v>12.85</c:v>
                </c:pt>
                <c:pt idx="4">
                  <c:v>#N/A</c:v>
                </c:pt>
                <c:pt idx="5">
                  <c:v>13.09</c:v>
                </c:pt>
                <c:pt idx="6">
                  <c:v>#N/A</c:v>
                </c:pt>
                <c:pt idx="7">
                  <c:v>12.68</c:v>
                </c:pt>
                <c:pt idx="8">
                  <c:v>#N/A</c:v>
                </c:pt>
                <c:pt idx="9">
                  <c:v>13.82</c:v>
                </c:pt>
              </c:numCache>
            </c:numRef>
          </c:val>
          <c:extLst>
            <c:ext xmlns:c16="http://schemas.microsoft.com/office/drawing/2014/chart" uri="{C3380CC4-5D6E-409C-BE32-E72D297353CC}">
              <c16:uniqueId val="{00000009-7B57-4000-B2A9-EB06E7720C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797</c:v>
                </c:pt>
                <c:pt idx="5">
                  <c:v>805</c:v>
                </c:pt>
                <c:pt idx="8">
                  <c:v>784</c:v>
                </c:pt>
                <c:pt idx="11">
                  <c:v>759</c:v>
                </c:pt>
                <c:pt idx="14">
                  <c:v>755</c:v>
                </c:pt>
              </c:numCache>
            </c:numRef>
          </c:val>
          <c:extLst>
            <c:ext xmlns:c16="http://schemas.microsoft.com/office/drawing/2014/chart" uri="{C3380CC4-5D6E-409C-BE32-E72D297353CC}">
              <c16:uniqueId val="{00000000-27F9-4349-962F-30225DBBD2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F9-4349-962F-30225DBBD2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F9-4349-962F-30225DBBD2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70</c:v>
                </c:pt>
                <c:pt idx="6">
                  <c:v>95</c:v>
                </c:pt>
                <c:pt idx="9">
                  <c:v>70</c:v>
                </c:pt>
                <c:pt idx="12">
                  <c:v>51</c:v>
                </c:pt>
              </c:numCache>
            </c:numRef>
          </c:val>
          <c:extLst>
            <c:ext xmlns:c16="http://schemas.microsoft.com/office/drawing/2014/chart" uri="{C3380CC4-5D6E-409C-BE32-E72D297353CC}">
              <c16:uniqueId val="{00000003-27F9-4349-962F-30225DBBD2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249</c:v>
                </c:pt>
                <c:pt idx="3">
                  <c:v>242</c:v>
                </c:pt>
                <c:pt idx="6">
                  <c:v>257</c:v>
                </c:pt>
                <c:pt idx="9">
                  <c:v>254</c:v>
                </c:pt>
                <c:pt idx="12">
                  <c:v>233</c:v>
                </c:pt>
              </c:numCache>
            </c:numRef>
          </c:val>
          <c:extLst>
            <c:ext xmlns:c16="http://schemas.microsoft.com/office/drawing/2014/chart" uri="{C3380CC4-5D6E-409C-BE32-E72D297353CC}">
              <c16:uniqueId val="{00000004-27F9-4349-962F-30225DBBD2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9-4349-962F-30225DBBD2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F9-4349-962F-30225DBBD2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c:v>
                </c:pt>
                <c:pt idx="3">
                  <c:v>1087</c:v>
                </c:pt>
                <c:pt idx="6">
                  <c:v>1093</c:v>
                </c:pt>
                <c:pt idx="9">
                  <c:v>1068</c:v>
                </c:pt>
                <c:pt idx="12">
                  <c:v>1109</c:v>
                </c:pt>
              </c:numCache>
            </c:numRef>
          </c:val>
          <c:extLst>
            <c:ext xmlns:c16="http://schemas.microsoft.com/office/drawing/2014/chart" uri="{C3380CC4-5D6E-409C-BE32-E72D297353CC}">
              <c16:uniqueId val="{00000007-27F9-4349-962F-30225DBBD2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565</c:v>
                </c:pt>
                <c:pt idx="2">
                  <c:v>#N/A</c:v>
                </c:pt>
                <c:pt idx="3">
                  <c:v>#N/A</c:v>
                </c:pt>
                <c:pt idx="4">
                  <c:v>594</c:v>
                </c:pt>
                <c:pt idx="5">
                  <c:v>#N/A</c:v>
                </c:pt>
                <c:pt idx="6">
                  <c:v>#N/A</c:v>
                </c:pt>
                <c:pt idx="7">
                  <c:v>661</c:v>
                </c:pt>
                <c:pt idx="8">
                  <c:v>#N/A</c:v>
                </c:pt>
                <c:pt idx="9">
                  <c:v>#N/A</c:v>
                </c:pt>
                <c:pt idx="10">
                  <c:v>633</c:v>
                </c:pt>
                <c:pt idx="11">
                  <c:v>#N/A</c:v>
                </c:pt>
                <c:pt idx="12">
                  <c:v>#N/A</c:v>
                </c:pt>
                <c:pt idx="13">
                  <c:v>638</c:v>
                </c:pt>
                <c:pt idx="14">
                  <c:v>#N/A</c:v>
                </c:pt>
              </c:numCache>
            </c:numRef>
          </c:val>
          <c:smooth val="0"/>
          <c:extLst>
            <c:ext xmlns:c16="http://schemas.microsoft.com/office/drawing/2014/chart" uri="{C3380CC4-5D6E-409C-BE32-E72D297353CC}">
              <c16:uniqueId val="{00000008-27F9-4349-962F-30225DBBD2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9910</c:v>
                </c:pt>
                <c:pt idx="5">
                  <c:v>9880</c:v>
                </c:pt>
                <c:pt idx="8">
                  <c:v>9535</c:v>
                </c:pt>
                <c:pt idx="11">
                  <c:v>9655</c:v>
                </c:pt>
                <c:pt idx="14">
                  <c:v>9990</c:v>
                </c:pt>
              </c:numCache>
            </c:numRef>
          </c:val>
          <c:extLst>
            <c:ext xmlns:c16="http://schemas.microsoft.com/office/drawing/2014/chart" uri="{C3380CC4-5D6E-409C-BE32-E72D297353CC}">
              <c16:uniqueId val="{00000000-8C67-413E-A59C-B87370E7AC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C67-413E-A59C-B87370E7AC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1930</c:v>
                </c:pt>
                <c:pt idx="5">
                  <c:v>2266</c:v>
                </c:pt>
                <c:pt idx="8">
                  <c:v>2649</c:v>
                </c:pt>
                <c:pt idx="11">
                  <c:v>2680</c:v>
                </c:pt>
                <c:pt idx="14">
                  <c:v>2702</c:v>
                </c:pt>
              </c:numCache>
            </c:numRef>
          </c:val>
          <c:extLst>
            <c:ext xmlns:c16="http://schemas.microsoft.com/office/drawing/2014/chart" uri="{C3380CC4-5D6E-409C-BE32-E72D297353CC}">
              <c16:uniqueId val="{00000002-8C67-413E-A59C-B87370E7AC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7-413E-A59C-B87370E7AC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67-413E-A59C-B87370E7AC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7-413E-A59C-B87370E7AC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639</c:v>
                </c:pt>
                <c:pt idx="3">
                  <c:v>567</c:v>
                </c:pt>
                <c:pt idx="6">
                  <c:v>618</c:v>
                </c:pt>
                <c:pt idx="9">
                  <c:v>616</c:v>
                </c:pt>
                <c:pt idx="12">
                  <c:v>620</c:v>
                </c:pt>
              </c:numCache>
            </c:numRef>
          </c:val>
          <c:extLst>
            <c:ext xmlns:c16="http://schemas.microsoft.com/office/drawing/2014/chart" uri="{C3380CC4-5D6E-409C-BE32-E72D297353CC}">
              <c16:uniqueId val="{00000006-8C67-413E-A59C-B87370E7AC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410</c:v>
                </c:pt>
                <c:pt idx="6">
                  <c:v>324</c:v>
                </c:pt>
                <c:pt idx="9">
                  <c:v>297</c:v>
                </c:pt>
                <c:pt idx="12">
                  <c:v>263</c:v>
                </c:pt>
              </c:numCache>
            </c:numRef>
          </c:val>
          <c:extLst>
            <c:ext xmlns:c16="http://schemas.microsoft.com/office/drawing/2014/chart" uri="{C3380CC4-5D6E-409C-BE32-E72D297353CC}">
              <c16:uniqueId val="{00000007-8C67-413E-A59C-B87370E7AC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3636</c:v>
                </c:pt>
                <c:pt idx="3">
                  <c:v>3297</c:v>
                </c:pt>
                <c:pt idx="6">
                  <c:v>3138</c:v>
                </c:pt>
                <c:pt idx="9">
                  <c:v>2963</c:v>
                </c:pt>
                <c:pt idx="12">
                  <c:v>2781</c:v>
                </c:pt>
              </c:numCache>
            </c:numRef>
          </c:val>
          <c:extLst>
            <c:ext xmlns:c16="http://schemas.microsoft.com/office/drawing/2014/chart" uri="{C3380CC4-5D6E-409C-BE32-E72D297353CC}">
              <c16:uniqueId val="{00000008-8C67-413E-A59C-B87370E7AC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67-413E-A59C-B87370E7AC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12410</c:v>
                </c:pt>
                <c:pt idx="3">
                  <c:v>13026</c:v>
                </c:pt>
                <c:pt idx="6">
                  <c:v>12811</c:v>
                </c:pt>
                <c:pt idx="9">
                  <c:v>13138</c:v>
                </c:pt>
                <c:pt idx="12">
                  <c:v>13863</c:v>
                </c:pt>
              </c:numCache>
            </c:numRef>
          </c:val>
          <c:extLst>
            <c:ext xmlns:c16="http://schemas.microsoft.com/office/drawing/2014/chart" uri="{C3380CC4-5D6E-409C-BE32-E72D297353CC}">
              <c16:uniqueId val="{0000000A-8C67-413E-A59C-B87370E7AC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5331</c:v>
                </c:pt>
                <c:pt idx="2">
                  <c:v>#N/A</c:v>
                </c:pt>
                <c:pt idx="3">
                  <c:v>#N/A</c:v>
                </c:pt>
                <c:pt idx="4">
                  <c:v>5154</c:v>
                </c:pt>
                <c:pt idx="5">
                  <c:v>#N/A</c:v>
                </c:pt>
                <c:pt idx="6">
                  <c:v>#N/A</c:v>
                </c:pt>
                <c:pt idx="7">
                  <c:v>4708</c:v>
                </c:pt>
                <c:pt idx="8">
                  <c:v>#N/A</c:v>
                </c:pt>
                <c:pt idx="9">
                  <c:v>#N/A</c:v>
                </c:pt>
                <c:pt idx="10">
                  <c:v>4679</c:v>
                </c:pt>
                <c:pt idx="11">
                  <c:v>#N/A</c:v>
                </c:pt>
                <c:pt idx="12">
                  <c:v>#N/A</c:v>
                </c:pt>
                <c:pt idx="13">
                  <c:v>4835</c:v>
                </c:pt>
                <c:pt idx="14">
                  <c:v>#N/A</c:v>
                </c:pt>
              </c:numCache>
            </c:numRef>
          </c:val>
          <c:smooth val="0"/>
          <c:extLst>
            <c:ext xmlns:c16="http://schemas.microsoft.com/office/drawing/2014/chart" uri="{C3380CC4-5D6E-409C-BE32-E72D297353CC}">
              <c16:uniqueId val="{0000000B-8C67-413E-A59C-B87370E7AC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1027</c:v>
                </c:pt>
                <c:pt idx="1">
                  <c:v>1012</c:v>
                </c:pt>
                <c:pt idx="2">
                  <c:v>1001</c:v>
                </c:pt>
              </c:numCache>
            </c:numRef>
          </c:val>
          <c:extLst>
            <c:ext xmlns:c16="http://schemas.microsoft.com/office/drawing/2014/chart" uri="{C3380CC4-5D6E-409C-BE32-E72D297353CC}">
              <c16:uniqueId val="{00000000-F1AD-41E4-A69F-34693C6DDF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349</c:v>
                </c:pt>
                <c:pt idx="1">
                  <c:v>350</c:v>
                </c:pt>
                <c:pt idx="2">
                  <c:v>380</c:v>
                </c:pt>
              </c:numCache>
            </c:numRef>
          </c:val>
          <c:extLst>
            <c:ext xmlns:c16="http://schemas.microsoft.com/office/drawing/2014/chart" uri="{C3380CC4-5D6E-409C-BE32-E72D297353CC}">
              <c16:uniqueId val="{00000001-F1AD-41E4-A69F-34693C6DDF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1030</c:v>
                </c:pt>
                <c:pt idx="1">
                  <c:v>1060</c:v>
                </c:pt>
                <c:pt idx="2">
                  <c:v>1043</c:v>
                </c:pt>
              </c:numCache>
            </c:numRef>
          </c:val>
          <c:extLst>
            <c:ext xmlns:c16="http://schemas.microsoft.com/office/drawing/2014/chart" uri="{C3380CC4-5D6E-409C-BE32-E72D297353CC}">
              <c16:uniqueId val="{00000002-F1AD-41E4-A69F-34693C6DDF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令和２年度に実施した松前中学校改築などに対する地方債の元金償還が開始したことにより、元利償還金が増加し、実質公債費比率の分子が増となっている。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公営企業債の元金残高は減少したものの、松前幼稚園の整備、筒井地区の雨水対策などの公共工事に伴い地方債現在高が増加したことにより将来負担額が増加したため、将来負担比率の分子が増加した。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万円、公共施設維持管理基金が約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万円減少したものの、減債基金が約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万円、森林環境譲与税基金が約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：公用若しくは公共用に供する土地又は公共の利益のために取得する必要のある土地をあらかじめ取得することにより、事業の円滑な執行をはかるための経費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大規模地震災害対策基金：大規模な地震による災害の予防、応急対策及び復旧等に要する経費並びに国内における大規模な地震による甚大な災害の被災者を支援するための経費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：木材の利用の促進に関する施策に充てるための経費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土地開発基金　　　　　：基金の運用から生じた収益を当該基金へ積立てを行った。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：今後の公共施設の維持管理や更新に関する経費に充てるための積立てを行ったものの、令和６年度に実施した公共施設の維持管理や更新のために取崩しを行ったため減少した。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　　　　　：基金の運用から生じた収益を当該基金へ積立てを行った。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：国から交付される森林環境譲与税を森林の整備などに利用しながら、森林環境譲与税基金に積立てを行ったため増加した。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大規模地震災害対策基金：大規模な地震による災害の予防、応急対策及び復旧、国内における大規模な地震による甚大な災害の被災者を支援等を行うため、現金の積立てを行う。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：令和７年度に実施する公共施設の維持管理や更新の費用の一部に対して取崩しを行う。今後想定される公共施設の長寿命化対策に係る経費の財源とすることを目的に、積立てを続けていく。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に親しむ機会を提供するため、出生した子どもに対して木のおもちゃ等を配布する経費に対して取崩しを行う。また、今後の木材の利用を促進する経費への使用に備えて、基金の運用から生じた収益の積立てを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万円となっており、地方財政法に基づき法定分の積立てを約２億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万円行ったものの、約２億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万円となっている。令和３年度に積立てを行った臨時財政対策債償還費として追加交付された普通交付税のうち約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万円の取崩しを行ったものの、令和７年度及び令和８年度の臨時財政対策債償還費として追加交付された普通交付税約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万円と基金の運用から生じた収益を当該基金へ積立てを行ったため約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類似団体と比較し、当町は大規模な企業や商業施設が立地していることから地方税収入が多く、財政力が類似団体平均を上回る水準となっている。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歳入面では、</a:t>
          </a:r>
          <a:r>
            <a:rPr kumimoji="1" lang="ja-JP" altLang="en-US" sz="1050">
              <a:latin typeface="ＭＳ Ｐゴシック" panose="020B0600070205080204" pitchFamily="50" charset="-128"/>
              <a:ea typeface="ＭＳ Ｐゴシック" panose="020B0600070205080204" pitchFamily="50" charset="-128"/>
            </a:rPr>
            <a:t>第２子以降の保育料無償化に伴う経常的な歳入の減少があったものの、交付金及び地方交付税が増加したことにより経常一般財源は増加した。歳出面では、人事院勧告に基づく給与改定や会計年度任用職員への勤勉手当の支給開始により人件費が増加したことに加え、公定価格の引き上げや第２子以降の保育料無償化に伴い保育に係る費用が増加したことにより、人件費、扶助費、公債費等に充当した一般財源等が約７億</a:t>
          </a:r>
          <a:r>
            <a:rPr kumimoji="1" lang="en-US" altLang="ja-JP" sz="1050">
              <a:latin typeface="ＭＳ Ｐゴシック" panose="020B0600070205080204" pitchFamily="50" charset="-128"/>
              <a:ea typeface="ＭＳ Ｐゴシック" panose="020B0600070205080204" pitchFamily="50" charset="-128"/>
            </a:rPr>
            <a:t>3,800</a:t>
          </a:r>
          <a:r>
            <a:rPr kumimoji="1" lang="ja-JP" altLang="en-US" sz="1050">
              <a:latin typeface="ＭＳ Ｐゴシック" panose="020B0600070205080204" pitchFamily="50" charset="-128"/>
              <a:ea typeface="ＭＳ Ｐゴシック" panose="020B0600070205080204" pitchFamily="50" charset="-128"/>
            </a:rPr>
            <a:t>万円増加した。歳入面の経常一般財源等の増収分を大幅に上回る経常一般財源等を用いた歳出が生じたことから、経常収支比率が</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ポイント上昇した。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今後、例年どおりの事業の実施に加えて、近年の建設事業に係る地方債の借入れに伴う公債費の支払いも予定されており、経常的経費がさらに増加することが見込まれる。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今後も計画的な運営により可能な限りの経費削減を図る。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149543</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07993"/>
          <a:ext cx="8382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149543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60</xdr:row>
      <xdr:rowOff>152082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4349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61</xdr:row>
      <xdr:rowOff>107315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43490"/>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98743</xdr:rowOff>
    </xdr:from>
    <xdr:to>
      <xdr:col>19</xdr:col>
      <xdr:colOff>184150</xdr:colOff>
      <xdr:row>62</xdr:row>
      <xdr:rowOff>28893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39070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2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当町は、ごみ処理、し尿処理及び消防事務について、一部事務組合を組織し、当該一部事務組合に対して負担金を支出することにより対応している。このことが、類似団体よりも低い水準にある要因の一つであると考えられる。</a:t>
          </a:r>
        </a:p>
        <a:p>
          <a:r>
            <a:rPr kumimoji="1" lang="ja-JP" altLang="en-US" sz="1300">
              <a:latin typeface="ＭＳ Ｐゴシック" panose="020B0600070205080204" pitchFamily="50" charset="-128"/>
              <a:ea typeface="ＭＳ Ｐゴシック" panose="020B0600070205080204" pitchFamily="50" charset="-128"/>
            </a:rPr>
            <a:t>　人件費・物件費等の抑制を図り、適切な財政運営に努める。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33054</xdr:rowOff>
    </xdr:from>
    <xdr:to>
      <xdr:col>23</xdr:col>
      <xdr:colOff>133350</xdr:colOff>
      <xdr:row>82</xdr:row>
      <xdr:rowOff>81097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1954"/>
          <a:ext cx="8382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19644</xdr:rowOff>
    </xdr:from>
    <xdr:to>
      <xdr:col>19</xdr:col>
      <xdr:colOff>133350</xdr:colOff>
      <xdr:row>82</xdr:row>
      <xdr:rowOff>33054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78544"/>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18450</xdr:rowOff>
    </xdr:from>
    <xdr:to>
      <xdr:col>15</xdr:col>
      <xdr:colOff>82550</xdr:colOff>
      <xdr:row>82</xdr:row>
      <xdr:rowOff>19644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77350"/>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18450</xdr:rowOff>
    </xdr:from>
    <xdr:to>
      <xdr:col>11</xdr:col>
      <xdr:colOff>31750</xdr:colOff>
      <xdr:row>82</xdr:row>
      <xdr:rowOff>22183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77350"/>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30297</xdr:rowOff>
    </xdr:from>
    <xdr:to>
      <xdr:col>23</xdr:col>
      <xdr:colOff>184150</xdr:colOff>
      <xdr:row>82</xdr:row>
      <xdr:rowOff>131897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123024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153704</xdr:rowOff>
    </xdr:from>
    <xdr:to>
      <xdr:col>19</xdr:col>
      <xdr:colOff>184150</xdr:colOff>
      <xdr:row>82</xdr:row>
      <xdr:rowOff>83854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94031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140294</xdr:rowOff>
    </xdr:from>
    <xdr:to>
      <xdr:col>15</xdr:col>
      <xdr:colOff>133350</xdr:colOff>
      <xdr:row>82</xdr:row>
      <xdr:rowOff>70444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2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80621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9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139100</xdr:rowOff>
    </xdr:from>
    <xdr:to>
      <xdr:col>11</xdr:col>
      <xdr:colOff>82550</xdr:colOff>
      <xdr:row>82</xdr:row>
      <xdr:rowOff>69250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79427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142833</xdr:rowOff>
    </xdr:from>
    <xdr:to>
      <xdr:col>7</xdr:col>
      <xdr:colOff>31750</xdr:colOff>
      <xdr:row>82</xdr:row>
      <xdr:rowOff>72983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83160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9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職員構成の変動（昇給・昇格による）に伴い、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83</xdr:row>
      <xdr:rowOff>81643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0516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46264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706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7069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定年の延長が段階的に開始されたことに伴い退職者が減少したため、人口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今後は行政改革により、事業の統廃合や縮小、会計年度任用職員の活用、外部委託の実施等を行い、定員の適正化に努める。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29563</xdr:rowOff>
    </xdr:from>
    <xdr:to>
      <xdr:col>81</xdr:col>
      <xdr:colOff>44450</xdr:colOff>
      <xdr:row>61</xdr:row>
      <xdr:rowOff>61736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8801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8114</xdr:rowOff>
    </xdr:from>
    <xdr:to>
      <xdr:col>77</xdr:col>
      <xdr:colOff>44450</xdr:colOff>
      <xdr:row>61</xdr:row>
      <xdr:rowOff>29563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66564"/>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8114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652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1411</xdr:rowOff>
    </xdr:from>
    <xdr:to>
      <xdr:col>68</xdr:col>
      <xdr:colOff>152400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5986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10936</xdr:rowOff>
    </xdr:from>
    <xdr:to>
      <xdr:col>81</xdr:col>
      <xdr:colOff>95250</xdr:colOff>
      <xdr:row>61</xdr:row>
      <xdr:rowOff>112536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154463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150213</xdr:rowOff>
    </xdr:from>
    <xdr:to>
      <xdr:col>77</xdr:col>
      <xdr:colOff>95250</xdr:colOff>
      <xdr:row>61</xdr:row>
      <xdr:rowOff>80363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90540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0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128764</xdr:rowOff>
    </xdr:from>
    <xdr:to>
      <xdr:col>73</xdr:col>
      <xdr:colOff>44450</xdr:colOff>
      <xdr:row>61</xdr:row>
      <xdr:rowOff>58914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69091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8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127423</xdr:rowOff>
    </xdr:from>
    <xdr:to>
      <xdr:col>68</xdr:col>
      <xdr:colOff>203200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67750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122061</xdr:rowOff>
    </xdr:from>
    <xdr:to>
      <xdr:col>64</xdr:col>
      <xdr:colOff>152400</xdr:colOff>
      <xdr:row>61</xdr:row>
      <xdr:rowOff>52211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36988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令和２年度に実施した松前中学校改築などに対する地方債の元金償還が開始したことにより、実質公債費比率は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実質公債費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42</xdr:row>
      <xdr:rowOff>170180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49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松前幼稚園の整備、筒井地区の雨水対策などの公共工事に伴い地方債の現在高は増加したものの、基準財政需要額算入見込額の増加や公営企業債の元金残高の減少により、将来負担比率は前年度に比べ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しかしながら、今後は、公共施設の長寿命化対策としての大規模改修など大型の公共工事が多く予定されていることや、公営企業が実施する浄水場施設整備に対する多額の出資などが予定されており、将来負担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113121</xdr:rowOff>
    </xdr:from>
    <xdr:to>
      <xdr:col>81</xdr:col>
      <xdr:colOff>44450</xdr:colOff>
      <xdr:row>20</xdr:row>
      <xdr:rowOff>116568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4212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116568</xdr:rowOff>
    </xdr:from>
    <xdr:to>
      <xdr:col>77</xdr:col>
      <xdr:colOff>44450</xdr:colOff>
      <xdr:row>20</xdr:row>
      <xdr:rowOff>159657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4556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159657</xdr:rowOff>
    </xdr:from>
    <xdr:to>
      <xdr:col>72</xdr:col>
      <xdr:colOff>203200</xdr:colOff>
      <xdr:row>21</xdr:row>
      <xdr:rowOff>58874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8865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58874</xdr:rowOff>
    </xdr:from>
    <xdr:to>
      <xdr:col>68</xdr:col>
      <xdr:colOff>152400</xdr:colOff>
      <xdr:row>22</xdr:row>
      <xdr:rowOff>18415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59324"/>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62321</xdr:rowOff>
    </xdr:from>
    <xdr:to>
      <xdr:col>81</xdr:col>
      <xdr:colOff>95250</xdr:colOff>
      <xdr:row>20</xdr:row>
      <xdr:rowOff>163921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49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34398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6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65768</xdr:rowOff>
    </xdr:from>
    <xdr:to>
      <xdr:col>77</xdr:col>
      <xdr:colOff>95250</xdr:colOff>
      <xdr:row>20</xdr:row>
      <xdr:rowOff>167368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152145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81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108857</xdr:rowOff>
    </xdr:from>
    <xdr:to>
      <xdr:col>73</xdr:col>
      <xdr:colOff>44450</xdr:colOff>
      <xdr:row>21</xdr:row>
      <xdr:rowOff>39007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23784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8074</xdr:rowOff>
    </xdr:from>
    <xdr:to>
      <xdr:col>68</xdr:col>
      <xdr:colOff>203200</xdr:colOff>
      <xdr:row>21</xdr:row>
      <xdr:rowOff>109674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94451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9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139065</xdr:rowOff>
    </xdr:from>
    <xdr:to>
      <xdr:col>64</xdr:col>
      <xdr:colOff>152400</xdr:colOff>
      <xdr:row>22</xdr:row>
      <xdr:rowOff>69215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53992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事院勧告に伴い職員の給与改定を行ったことや会計年度任用職員への勤勉手当の支給開始に加えて、会計年度任用職員制度の人件費を一時的かつ必要に応じて雇用するものとして臨時的経費と扱っていたものを、恒常的な業務の担い手に要する経費として経常的経費と整理し直したことにより、前年度から</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給与額については国家公務員や愛媛県職員との均衡を考慮するとともに、人員については組織全体の業務量平準化を目的とした適正な配置に努めることで、適正な水準となるよう努める。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物価高騰により公共施設等の維持管理費などが増額したものの、地方交付税などの経常一般財源等の歳入額が増加しており、歳出額の増加を上回る歳入額の増加があったため、物件費の経常収支比率としては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今後も物価高騰の影響が続くことが考えられるため、事務事業の見直し等による経常経費の削減に努める。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87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15</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58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15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15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70485</xdr:rowOff>
    </xdr:from>
    <xdr:to>
      <xdr:col>78</xdr:col>
      <xdr:colOff>120650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自立支援給付費など障害福祉サービスに係る費用が増加したこと、第２子以降保育料無償化を開始したこと、子ども医療の助成対象者を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歳の年度末まで拡大したことにより、前年度から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今後も社会保障関係経費の増加等が見込まれるため、扶助費に係る経常収支比率は上昇する見込みである。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xdr:rowOff>
    </xdr:from>
    <xdr:to>
      <xdr:col>24</xdr:col>
      <xdr:colOff>25400</xdr:colOff>
      <xdr:row>56</xdr:row>
      <xdr:rowOff>131572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047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101854</xdr:rowOff>
    </xdr:from>
    <xdr:to>
      <xdr:col>19</xdr:col>
      <xdr:colOff>187325</xdr:colOff>
      <xdr:row>56</xdr:row>
      <xdr:rowOff>3556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31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19558</xdr:rowOff>
    </xdr:from>
    <xdr:to>
      <xdr:col>15</xdr:col>
      <xdr:colOff>98425</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93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19558</xdr:rowOff>
    </xdr:from>
    <xdr:to>
      <xdr:col>11</xdr:col>
      <xdr:colOff>9525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9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124206</xdr:rowOff>
    </xdr:from>
    <xdr:to>
      <xdr:col>20</xdr:col>
      <xdr:colOff>38100</xdr:colOff>
      <xdr:row>56</xdr:row>
      <xdr:rowOff>54356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51054</xdr:rowOff>
    </xdr:from>
    <xdr:to>
      <xdr:col>15</xdr:col>
      <xdr:colOff>149225</xdr:colOff>
      <xdr:row>55</xdr:row>
      <xdr:rowOff>152654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23622</xdr:rowOff>
    </xdr:from>
    <xdr:to>
      <xdr:col>6</xdr:col>
      <xdr:colOff>171450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135399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給与改定に伴う人件費の増額による影響はあったものの、後期高齢者医療の療養給付費が減少したことに伴う繰出金の減少により、前年度から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特別会計においては、安定的な運営のため保険料等の徴収率向上や給付の適正化などに取り組み、財政の健全化に努める。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20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は、主に一部事務組合に対する負担金である。給与改定に伴う人件費の増額により、負担金が増額したものの、地方交付税などの経常一般財源等の歳入額が増加しており、歳出額の増加を上回る歳入額の増加があったため、補助費等の経常収支比率とし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一部事務組合の事業についても事前に精査し、適正な負担となるように努める。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9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07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に実施した松前中学校改築などに対する地方債の元金償還が開始したことにより、歳出額は増加したものの、地方交付税などの経常一般財源等の歳入額が増加しており、歳出額の増加を上回る歳入額の増加があったため、公債費の経常収支比率とし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公債費に係る経常収支比率は上昇することが見込まれる。実施予定の公共工事の重要度や必要性を評価し事業の適正化を図ることにより、財政の健全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42418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4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60706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60706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0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0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64279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人件費、扶助費、その他の経費が類似団体より高くなっているものの、公債費以外の全体では下回っている。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今後も社会保障関係経費や公共施設等の維持管理費が増加していく見込みではあるが、事務事業の見直し等による経常経費の削減に努める。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57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638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xdr:rowOff>
    </xdr:from>
    <xdr:to>
      <xdr:col>73</xdr:col>
      <xdr:colOff>180975</xdr:colOff>
      <xdr:row>75</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0381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16510</xdr:rowOff>
    </xdr:from>
    <xdr:to>
      <xdr:col>69</xdr:col>
      <xdr:colOff>92075</xdr:colOff>
      <xdr:row>75</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0381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137160</xdr:rowOff>
    </xdr:from>
    <xdr:to>
      <xdr:col>69</xdr:col>
      <xdr:colOff>142875</xdr:colOff>
      <xdr:row>74</xdr:row>
      <xdr:rowOff>67310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77487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22860</xdr:rowOff>
    </xdr:from>
    <xdr:to>
      <xdr:col>65</xdr:col>
      <xdr:colOff>53975</xdr:colOff>
      <xdr:row>75</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134637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30810</xdr:rowOff>
    </xdr:from>
    <xdr:to>
      <xdr:col>29</xdr:col>
      <xdr:colOff>127000</xdr:colOff>
      <xdr:row>18</xdr:row>
      <xdr:rowOff>131597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4535"/>
          <a:ext cx="647700" cy="10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131597</xdr:rowOff>
    </xdr:from>
    <xdr:to>
      <xdr:col>26</xdr:col>
      <xdr:colOff>50800</xdr:colOff>
      <xdr:row>18</xdr:row>
      <xdr:rowOff>169431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5322"/>
          <a:ext cx="698500" cy="37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169431</xdr:rowOff>
    </xdr:from>
    <xdr:to>
      <xdr:col>22</xdr:col>
      <xdr:colOff>114300</xdr:colOff>
      <xdr:row>19</xdr:row>
      <xdr:rowOff>15608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3156"/>
          <a:ext cx="698500" cy="1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15608</xdr:rowOff>
    </xdr:from>
    <xdr:to>
      <xdr:col>18</xdr:col>
      <xdr:colOff>177800</xdr:colOff>
      <xdr:row>19</xdr:row>
      <xdr:rowOff>31585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0783"/>
          <a:ext cx="698500" cy="15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151460</xdr:rowOff>
    </xdr:from>
    <xdr:to>
      <xdr:col>29</xdr:col>
      <xdr:colOff>177800</xdr:colOff>
      <xdr:row>18</xdr:row>
      <xdr:rowOff>81610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167987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80797</xdr:rowOff>
    </xdr:from>
    <xdr:to>
      <xdr:col>26</xdr:col>
      <xdr:colOff>101600</xdr:colOff>
      <xdr:row>19</xdr:row>
      <xdr:rowOff>10947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118631</xdr:rowOff>
    </xdr:from>
    <xdr:to>
      <xdr:col>22</xdr:col>
      <xdr:colOff>165100</xdr:colOff>
      <xdr:row>19</xdr:row>
      <xdr:rowOff>48781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58958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136258</xdr:rowOff>
    </xdr:from>
    <xdr:to>
      <xdr:col>19</xdr:col>
      <xdr:colOff>38100</xdr:colOff>
      <xdr:row>19</xdr:row>
      <xdr:rowOff>66408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152235</xdr:rowOff>
    </xdr:from>
    <xdr:to>
      <xdr:col>15</xdr:col>
      <xdr:colOff>101600</xdr:colOff>
      <xdr:row>19</xdr:row>
      <xdr:rowOff>82385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92562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272824</xdr:rowOff>
    </xdr:from>
    <xdr:to>
      <xdr:col>29</xdr:col>
      <xdr:colOff>127000</xdr:colOff>
      <xdr:row>34</xdr:row>
      <xdr:rowOff>280528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40274"/>
          <a:ext cx="6477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257965</xdr:rowOff>
    </xdr:from>
    <xdr:to>
      <xdr:col>26</xdr:col>
      <xdr:colOff>50800</xdr:colOff>
      <xdr:row>34</xdr:row>
      <xdr:rowOff>280528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25415"/>
          <a:ext cx="698500" cy="22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257965</xdr:rowOff>
    </xdr:from>
    <xdr:to>
      <xdr:col>22</xdr:col>
      <xdr:colOff>114300</xdr:colOff>
      <xdr:row>34</xdr:row>
      <xdr:rowOff>310018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5415"/>
          <a:ext cx="698500" cy="5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310018</xdr:rowOff>
    </xdr:from>
    <xdr:to>
      <xdr:col>18</xdr:col>
      <xdr:colOff>177800</xdr:colOff>
      <xdr:row>34</xdr:row>
      <xdr:rowOff>333860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7468"/>
          <a:ext cx="698500" cy="2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222024</xdr:rowOff>
    </xdr:from>
    <xdr:to>
      <xdr:col>29</xdr:col>
      <xdr:colOff>177800</xdr:colOff>
      <xdr:row>34</xdr:row>
      <xdr:rowOff>323624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67101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229728</xdr:rowOff>
    </xdr:from>
    <xdr:to>
      <xdr:col>26</xdr:col>
      <xdr:colOff>101600</xdr:colOff>
      <xdr:row>34</xdr:row>
      <xdr:rowOff>331328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9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341505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6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207165</xdr:rowOff>
    </xdr:from>
    <xdr:to>
      <xdr:col>22</xdr:col>
      <xdr:colOff>165100</xdr:colOff>
      <xdr:row>34</xdr:row>
      <xdr:rowOff>308765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4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318942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259218</xdr:rowOff>
    </xdr:from>
    <xdr:to>
      <xdr:col>19</xdr:col>
      <xdr:colOff>38100</xdr:colOff>
      <xdr:row>35</xdr:row>
      <xdr:rowOff>17918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2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9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283060</xdr:rowOff>
    </xdr:from>
    <xdr:to>
      <xdr:col>15</xdr:col>
      <xdr:colOff>101600</xdr:colOff>
      <xdr:row>35</xdr:row>
      <xdr:rowOff>41760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5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1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58155</xdr:rowOff>
    </xdr:from>
    <xdr:to>
      <xdr:col>24</xdr:col>
      <xdr:colOff>63500</xdr:colOff>
      <xdr:row>36</xdr:row>
      <xdr:rowOff>163817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0355"/>
          <a:ext cx="838200" cy="10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163817</xdr:rowOff>
    </xdr:from>
    <xdr:to>
      <xdr:col>19</xdr:col>
      <xdr:colOff>177800</xdr:colOff>
      <xdr:row>37</xdr:row>
      <xdr:rowOff>42610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6017"/>
          <a:ext cx="8890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42610</xdr:rowOff>
    </xdr:from>
    <xdr:to>
      <xdr:col>15</xdr:col>
      <xdr:colOff>50800</xdr:colOff>
      <xdr:row>37</xdr:row>
      <xdr:rowOff>61404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6260"/>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61404</xdr:rowOff>
    </xdr:from>
    <xdr:to>
      <xdr:col>10</xdr:col>
      <xdr:colOff>114300</xdr:colOff>
      <xdr:row>37</xdr:row>
      <xdr:rowOff>93506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505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7355</xdr:rowOff>
    </xdr:from>
    <xdr:to>
      <xdr:col>24</xdr:col>
      <xdr:colOff>114300</xdr:colOff>
      <xdr:row>36</xdr:row>
      <xdr:rowOff>108955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30232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113017</xdr:rowOff>
    </xdr:from>
    <xdr:to>
      <xdr:col>20</xdr:col>
      <xdr:colOff>38100</xdr:colOff>
      <xdr:row>37</xdr:row>
      <xdr:rowOff>43167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59694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163260</xdr:rowOff>
    </xdr:from>
    <xdr:to>
      <xdr:col>15</xdr:col>
      <xdr:colOff>101600</xdr:colOff>
      <xdr:row>37</xdr:row>
      <xdr:rowOff>93410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84537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10604</xdr:rowOff>
    </xdr:from>
    <xdr:to>
      <xdr:col>10</xdr:col>
      <xdr:colOff>165100</xdr:colOff>
      <xdr:row>37</xdr:row>
      <xdr:rowOff>112204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42706</xdr:rowOff>
    </xdr:from>
    <xdr:to>
      <xdr:col>6</xdr:col>
      <xdr:colOff>38100</xdr:colOff>
      <xdr:row>37</xdr:row>
      <xdr:rowOff>144306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135434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143943</xdr:rowOff>
    </xdr:from>
    <xdr:to>
      <xdr:col>24</xdr:col>
      <xdr:colOff>63500</xdr:colOff>
      <xdr:row>58</xdr:row>
      <xdr:rowOff>158061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88043"/>
          <a:ext cx="8382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146567</xdr:rowOff>
    </xdr:from>
    <xdr:to>
      <xdr:col>19</xdr:col>
      <xdr:colOff>177800</xdr:colOff>
      <xdr:row>58</xdr:row>
      <xdr:rowOff>158061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90667"/>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145744</xdr:rowOff>
    </xdr:from>
    <xdr:to>
      <xdr:col>15</xdr:col>
      <xdr:colOff>50800</xdr:colOff>
      <xdr:row>58</xdr:row>
      <xdr:rowOff>146567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8984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119492</xdr:rowOff>
    </xdr:from>
    <xdr:to>
      <xdr:col>10</xdr:col>
      <xdr:colOff>114300</xdr:colOff>
      <xdr:row>58</xdr:row>
      <xdr:rowOff>145744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63592"/>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93143</xdr:rowOff>
    </xdr:from>
    <xdr:to>
      <xdr:col>24</xdr:col>
      <xdr:colOff>114300</xdr:colOff>
      <xdr:row>59</xdr:row>
      <xdr:rowOff>23293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107261</xdr:rowOff>
    </xdr:from>
    <xdr:to>
      <xdr:col>20</xdr:col>
      <xdr:colOff>38100</xdr:colOff>
      <xdr:row>59</xdr:row>
      <xdr:rowOff>37411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28538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95767</xdr:rowOff>
    </xdr:from>
    <xdr:to>
      <xdr:col>15</xdr:col>
      <xdr:colOff>101600</xdr:colOff>
      <xdr:row>59</xdr:row>
      <xdr:rowOff>25917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17044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94944</xdr:rowOff>
    </xdr:from>
    <xdr:to>
      <xdr:col>10</xdr:col>
      <xdr:colOff>165100</xdr:colOff>
      <xdr:row>59</xdr:row>
      <xdr:rowOff>25094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68692</xdr:rowOff>
    </xdr:from>
    <xdr:to>
      <xdr:col>6</xdr:col>
      <xdr:colOff>38100</xdr:colOff>
      <xdr:row>58</xdr:row>
      <xdr:rowOff>170292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8941</xdr:rowOff>
    </xdr:from>
    <xdr:to>
      <xdr:col>24</xdr:col>
      <xdr:colOff>63500</xdr:colOff>
      <xdr:row>78</xdr:row>
      <xdr:rowOff>16073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2041"/>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8941</xdr:rowOff>
    </xdr:from>
    <xdr:to>
      <xdr:col>19</xdr:col>
      <xdr:colOff>177800</xdr:colOff>
      <xdr:row>78</xdr:row>
      <xdr:rowOff>21971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204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4643</xdr:rowOff>
    </xdr:from>
    <xdr:to>
      <xdr:col>15</xdr:col>
      <xdr:colOff>50800</xdr:colOff>
      <xdr:row>78</xdr:row>
      <xdr:rowOff>21971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774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4643</xdr:rowOff>
    </xdr:from>
    <xdr:to>
      <xdr:col>10</xdr:col>
      <xdr:colOff>114300</xdr:colOff>
      <xdr:row>78</xdr:row>
      <xdr:rowOff>5877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774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136723</xdr:rowOff>
    </xdr:from>
    <xdr:to>
      <xdr:col>24</xdr:col>
      <xdr:colOff>114300</xdr:colOff>
      <xdr:row>78</xdr:row>
      <xdr:rowOff>66873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51650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129591</xdr:rowOff>
    </xdr:from>
    <xdr:to>
      <xdr:col>20</xdr:col>
      <xdr:colOff>38100</xdr:colOff>
      <xdr:row>78</xdr:row>
      <xdr:rowOff>59741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50868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142621</xdr:rowOff>
    </xdr:from>
    <xdr:to>
      <xdr:col>15</xdr:col>
      <xdr:colOff>101600</xdr:colOff>
      <xdr:row>78</xdr:row>
      <xdr:rowOff>72771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63898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125293</xdr:rowOff>
    </xdr:from>
    <xdr:to>
      <xdr:col>10</xdr:col>
      <xdr:colOff>165100</xdr:colOff>
      <xdr:row>78</xdr:row>
      <xdr:rowOff>55443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46570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126527</xdr:rowOff>
    </xdr:from>
    <xdr:to>
      <xdr:col>6</xdr:col>
      <xdr:colOff>38100</xdr:colOff>
      <xdr:row>78</xdr:row>
      <xdr:rowOff>56677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112268</xdr:rowOff>
    </xdr:from>
    <xdr:to>
      <xdr:col>24</xdr:col>
      <xdr:colOff>63500</xdr:colOff>
      <xdr:row>97</xdr:row>
      <xdr:rowOff>69476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1468"/>
          <a:ext cx="838200" cy="1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69476</xdr:rowOff>
    </xdr:from>
    <xdr:to>
      <xdr:col>19</xdr:col>
      <xdr:colOff>177800</xdr:colOff>
      <xdr:row>98</xdr:row>
      <xdr:rowOff>44678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0126"/>
          <a:ext cx="889000" cy="1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38931</xdr:rowOff>
    </xdr:from>
    <xdr:to>
      <xdr:col>15</xdr:col>
      <xdr:colOff>50800</xdr:colOff>
      <xdr:row>98</xdr:row>
      <xdr:rowOff>44678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9581"/>
          <a:ext cx="889000" cy="1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38931</xdr:rowOff>
    </xdr:from>
    <xdr:to>
      <xdr:col>10</xdr:col>
      <xdr:colOff>114300</xdr:colOff>
      <xdr:row>98</xdr:row>
      <xdr:rowOff>169059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9581"/>
          <a:ext cx="889000" cy="30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61468</xdr:rowOff>
    </xdr:from>
    <xdr:to>
      <xdr:col>24</xdr:col>
      <xdr:colOff>114300</xdr:colOff>
      <xdr:row>96</xdr:row>
      <xdr:rowOff>163068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39895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18676</xdr:rowOff>
    </xdr:from>
    <xdr:to>
      <xdr:col>20</xdr:col>
      <xdr:colOff>38100</xdr:colOff>
      <xdr:row>97</xdr:row>
      <xdr:rowOff>120276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111403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165328</xdr:rowOff>
    </xdr:from>
    <xdr:to>
      <xdr:col>15</xdr:col>
      <xdr:colOff>101600</xdr:colOff>
      <xdr:row>98</xdr:row>
      <xdr:rowOff>95478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86605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159581</xdr:rowOff>
    </xdr:from>
    <xdr:to>
      <xdr:col>10</xdr:col>
      <xdr:colOff>165100</xdr:colOff>
      <xdr:row>97</xdr:row>
      <xdr:rowOff>89731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80858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118259</xdr:rowOff>
    </xdr:from>
    <xdr:to>
      <xdr:col>6</xdr:col>
      <xdr:colOff>38100</xdr:colOff>
      <xdr:row>99</xdr:row>
      <xdr:rowOff>48409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39536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54813</xdr:rowOff>
    </xdr:from>
    <xdr:to>
      <xdr:col>55</xdr:col>
      <xdr:colOff>0</xdr:colOff>
      <xdr:row>37</xdr:row>
      <xdr:rowOff>116111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8463"/>
          <a:ext cx="8382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21351</xdr:rowOff>
    </xdr:from>
    <xdr:to>
      <xdr:col>50</xdr:col>
      <xdr:colOff>114300</xdr:colOff>
      <xdr:row>37</xdr:row>
      <xdr:rowOff>54813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65001"/>
          <a:ext cx="889000" cy="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21351</xdr:rowOff>
    </xdr:from>
    <xdr:to>
      <xdr:col>45</xdr:col>
      <xdr:colOff>177800</xdr:colOff>
      <xdr:row>37</xdr:row>
      <xdr:rowOff>132091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65001"/>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132189</xdr:rowOff>
    </xdr:from>
    <xdr:to>
      <xdr:col>41</xdr:col>
      <xdr:colOff>50800</xdr:colOff>
      <xdr:row>37</xdr:row>
      <xdr:rowOff>132091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47139"/>
          <a:ext cx="889000" cy="10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65311</xdr:rowOff>
    </xdr:from>
    <xdr:to>
      <xdr:col>55</xdr:col>
      <xdr:colOff>50800</xdr:colOff>
      <xdr:row>37</xdr:row>
      <xdr:rowOff>166911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43738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4013</xdr:rowOff>
    </xdr:from>
    <xdr:to>
      <xdr:col>50</xdr:col>
      <xdr:colOff>165100</xdr:colOff>
      <xdr:row>37</xdr:row>
      <xdr:rowOff>105613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122140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142001</xdr:rowOff>
    </xdr:from>
    <xdr:to>
      <xdr:col>46</xdr:col>
      <xdr:colOff>38100</xdr:colOff>
      <xdr:row>37</xdr:row>
      <xdr:rowOff>72151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88678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8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81291</xdr:rowOff>
    </xdr:from>
    <xdr:to>
      <xdr:col>41</xdr:col>
      <xdr:colOff>101600</xdr:colOff>
      <xdr:row>38</xdr:row>
      <xdr:rowOff>11441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27968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81389</xdr:rowOff>
    </xdr:from>
    <xdr:to>
      <xdr:col>36</xdr:col>
      <xdr:colOff>165100</xdr:colOff>
      <xdr:row>32</xdr:row>
      <xdr:rowOff>11539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2666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90282</xdr:rowOff>
    </xdr:from>
    <xdr:to>
      <xdr:col>55</xdr:col>
      <xdr:colOff>0</xdr:colOff>
      <xdr:row>56</xdr:row>
      <xdr:rowOff>113491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1482"/>
          <a:ext cx="8382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113491</xdr:rowOff>
    </xdr:from>
    <xdr:to>
      <xdr:col>50</xdr:col>
      <xdr:colOff>114300</xdr:colOff>
      <xdr:row>57</xdr:row>
      <xdr:rowOff>29932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14691"/>
          <a:ext cx="889000" cy="8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29709</xdr:rowOff>
    </xdr:from>
    <xdr:to>
      <xdr:col>45</xdr:col>
      <xdr:colOff>177800</xdr:colOff>
      <xdr:row>57</xdr:row>
      <xdr:rowOff>29932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0909"/>
          <a:ext cx="889000" cy="17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119623</xdr:rowOff>
    </xdr:from>
    <xdr:to>
      <xdr:col>41</xdr:col>
      <xdr:colOff>50800</xdr:colOff>
      <xdr:row>56</xdr:row>
      <xdr:rowOff>29709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49373"/>
          <a:ext cx="889000" cy="8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39482</xdr:rowOff>
    </xdr:from>
    <xdr:to>
      <xdr:col>55</xdr:col>
      <xdr:colOff>50800</xdr:colOff>
      <xdr:row>56</xdr:row>
      <xdr:rowOff>141082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17909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62691</xdr:rowOff>
    </xdr:from>
    <xdr:to>
      <xdr:col>50</xdr:col>
      <xdr:colOff>165100</xdr:colOff>
      <xdr:row>56</xdr:row>
      <xdr:rowOff>164291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155418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150582</xdr:rowOff>
    </xdr:from>
    <xdr:to>
      <xdr:col>46</xdr:col>
      <xdr:colOff>38100</xdr:colOff>
      <xdr:row>57</xdr:row>
      <xdr:rowOff>80732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71859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150359</xdr:rowOff>
    </xdr:from>
    <xdr:to>
      <xdr:col>41</xdr:col>
      <xdr:colOff>101600</xdr:colOff>
      <xdr:row>56</xdr:row>
      <xdr:rowOff>80509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68823</xdr:rowOff>
    </xdr:from>
    <xdr:to>
      <xdr:col>36</xdr:col>
      <xdr:colOff>165100</xdr:colOff>
      <xdr:row>55</xdr:row>
      <xdr:rowOff>170423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119241</xdr:rowOff>
    </xdr:from>
    <xdr:to>
      <xdr:col>55</xdr:col>
      <xdr:colOff>0</xdr:colOff>
      <xdr:row>78</xdr:row>
      <xdr:rowOff>42698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20891"/>
          <a:ext cx="8382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42698</xdr:rowOff>
    </xdr:from>
    <xdr:to>
      <xdr:col>50</xdr:col>
      <xdr:colOff>114300</xdr:colOff>
      <xdr:row>79</xdr:row>
      <xdr:rowOff>11570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5798"/>
          <a:ext cx="8890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44012</xdr:rowOff>
    </xdr:from>
    <xdr:to>
      <xdr:col>45</xdr:col>
      <xdr:colOff>177800</xdr:colOff>
      <xdr:row>79</xdr:row>
      <xdr:rowOff>11570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02762"/>
          <a:ext cx="889000" cy="6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44012</xdr:rowOff>
    </xdr:from>
    <xdr:to>
      <xdr:col>41</xdr:col>
      <xdr:colOff>50800</xdr:colOff>
      <xdr:row>75</xdr:row>
      <xdr:rowOff>59328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0276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68441</xdr:rowOff>
    </xdr:from>
    <xdr:to>
      <xdr:col>55</xdr:col>
      <xdr:colOff>50800</xdr:colOff>
      <xdr:row>77</xdr:row>
      <xdr:rowOff>170041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163348</xdr:rowOff>
    </xdr:from>
    <xdr:to>
      <xdr:col>50</xdr:col>
      <xdr:colOff>165100</xdr:colOff>
      <xdr:row>78</xdr:row>
      <xdr:rowOff>93498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110025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132220</xdr:rowOff>
    </xdr:from>
    <xdr:to>
      <xdr:col>46</xdr:col>
      <xdr:colOff>38100</xdr:colOff>
      <xdr:row>79</xdr:row>
      <xdr:rowOff>62370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53497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164662</xdr:rowOff>
    </xdr:from>
    <xdr:to>
      <xdr:col>41</xdr:col>
      <xdr:colOff>101600</xdr:colOff>
      <xdr:row>75</xdr:row>
      <xdr:rowOff>94812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111339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8528</xdr:rowOff>
    </xdr:from>
    <xdr:to>
      <xdr:col>36</xdr:col>
      <xdr:colOff>165100</xdr:colOff>
      <xdr:row>75</xdr:row>
      <xdr:rowOff>110128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126655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146794</xdr:rowOff>
    </xdr:from>
    <xdr:to>
      <xdr:col>55</xdr:col>
      <xdr:colOff>0</xdr:colOff>
      <xdr:row>98</xdr:row>
      <xdr:rowOff>3919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744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146794</xdr:rowOff>
    </xdr:from>
    <xdr:to>
      <xdr:col>50</xdr:col>
      <xdr:colOff>114300</xdr:colOff>
      <xdr:row>98</xdr:row>
      <xdr:rowOff>29225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7444"/>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29225</xdr:rowOff>
    </xdr:from>
    <xdr:to>
      <xdr:col>45</xdr:col>
      <xdr:colOff>177800</xdr:colOff>
      <xdr:row>98</xdr:row>
      <xdr:rowOff>87007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1325"/>
          <a:ext cx="889000" cy="5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103597</xdr:rowOff>
    </xdr:from>
    <xdr:to>
      <xdr:col>41</xdr:col>
      <xdr:colOff>50800</xdr:colOff>
      <xdr:row>98</xdr:row>
      <xdr:rowOff>87007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4247"/>
          <a:ext cx="889000" cy="15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124569</xdr:rowOff>
    </xdr:from>
    <xdr:to>
      <xdr:col>55</xdr:col>
      <xdr:colOff>50800</xdr:colOff>
      <xdr:row>98</xdr:row>
      <xdr:rowOff>54719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102996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95994</xdr:rowOff>
    </xdr:from>
    <xdr:to>
      <xdr:col>50</xdr:col>
      <xdr:colOff>165100</xdr:colOff>
      <xdr:row>98</xdr:row>
      <xdr:rowOff>26144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149875</xdr:rowOff>
    </xdr:from>
    <xdr:to>
      <xdr:col>46</xdr:col>
      <xdr:colOff>38100</xdr:colOff>
      <xdr:row>98</xdr:row>
      <xdr:rowOff>80025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71152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36207</xdr:rowOff>
    </xdr:from>
    <xdr:to>
      <xdr:col>41</xdr:col>
      <xdr:colOff>101600</xdr:colOff>
      <xdr:row>98</xdr:row>
      <xdr:rowOff>137807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128934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52797</xdr:rowOff>
    </xdr:from>
    <xdr:to>
      <xdr:col>36</xdr:col>
      <xdr:colOff>165100</xdr:colOff>
      <xdr:row>97</xdr:row>
      <xdr:rowOff>154397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92163</xdr:rowOff>
    </xdr:from>
    <xdr:to>
      <xdr:col>85</xdr:col>
      <xdr:colOff>127000</xdr:colOff>
      <xdr:row>76</xdr:row>
      <xdr:rowOff>112751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22363"/>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101625</xdr:rowOff>
    </xdr:from>
    <xdr:to>
      <xdr:col>81</xdr:col>
      <xdr:colOff>50800</xdr:colOff>
      <xdr:row>76</xdr:row>
      <xdr:rowOff>112751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31825"/>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101625</xdr:rowOff>
    </xdr:from>
    <xdr:to>
      <xdr:col>76</xdr:col>
      <xdr:colOff>114300</xdr:colOff>
      <xdr:row>76</xdr:row>
      <xdr:rowOff>105232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31825"/>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105232</xdr:rowOff>
    </xdr:from>
    <xdr:to>
      <xdr:col>71</xdr:col>
      <xdr:colOff>177800</xdr:colOff>
      <xdr:row>76</xdr:row>
      <xdr:rowOff>122441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543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41363</xdr:rowOff>
    </xdr:from>
    <xdr:to>
      <xdr:col>85</xdr:col>
      <xdr:colOff>177800</xdr:colOff>
      <xdr:row>76</xdr:row>
      <xdr:rowOff>142963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64241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61951</xdr:rowOff>
    </xdr:from>
    <xdr:to>
      <xdr:col>81</xdr:col>
      <xdr:colOff>101600</xdr:colOff>
      <xdr:row>76</xdr:row>
      <xdr:rowOff>163551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50825</xdr:rowOff>
    </xdr:from>
    <xdr:to>
      <xdr:col>76</xdr:col>
      <xdr:colOff>165100</xdr:colOff>
      <xdr:row>76</xdr:row>
      <xdr:rowOff>152425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54432</xdr:rowOff>
    </xdr:from>
    <xdr:to>
      <xdr:col>72</xdr:col>
      <xdr:colOff>38100</xdr:colOff>
      <xdr:row>76</xdr:row>
      <xdr:rowOff>156032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71641</xdr:rowOff>
    </xdr:from>
    <xdr:to>
      <xdr:col>67</xdr:col>
      <xdr:colOff>101600</xdr:colOff>
      <xdr:row>77</xdr:row>
      <xdr:rowOff>1791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18318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85367</xdr:rowOff>
    </xdr:from>
    <xdr:to>
      <xdr:col>85</xdr:col>
      <xdr:colOff>127000</xdr:colOff>
      <xdr:row>98</xdr:row>
      <xdr:rowOff>87323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7467"/>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74554</xdr:rowOff>
    </xdr:from>
    <xdr:to>
      <xdr:col>81</xdr:col>
      <xdr:colOff>50800</xdr:colOff>
      <xdr:row>98</xdr:row>
      <xdr:rowOff>87323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6654"/>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74554</xdr:rowOff>
    </xdr:from>
    <xdr:to>
      <xdr:col>76</xdr:col>
      <xdr:colOff>114300</xdr:colOff>
      <xdr:row>98</xdr:row>
      <xdr:rowOff>77704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6654"/>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77704</xdr:rowOff>
    </xdr:from>
    <xdr:to>
      <xdr:col>71</xdr:col>
      <xdr:colOff>177800</xdr:colOff>
      <xdr:row>98</xdr:row>
      <xdr:rowOff>112044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9804"/>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34567</xdr:rowOff>
    </xdr:from>
    <xdr:to>
      <xdr:col>85</xdr:col>
      <xdr:colOff>177800</xdr:colOff>
      <xdr:row>98</xdr:row>
      <xdr:rowOff>136167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36523</xdr:rowOff>
    </xdr:from>
    <xdr:to>
      <xdr:col>81</xdr:col>
      <xdr:colOff>101600</xdr:colOff>
      <xdr:row>98</xdr:row>
      <xdr:rowOff>138123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129250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23754</xdr:rowOff>
    </xdr:from>
    <xdr:to>
      <xdr:col>76</xdr:col>
      <xdr:colOff>165100</xdr:colOff>
      <xdr:row>98</xdr:row>
      <xdr:rowOff>125354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26904</xdr:rowOff>
    </xdr:from>
    <xdr:to>
      <xdr:col>72</xdr:col>
      <xdr:colOff>38100</xdr:colOff>
      <xdr:row>98</xdr:row>
      <xdr:rowOff>128504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119631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61244</xdr:rowOff>
    </xdr:from>
    <xdr:to>
      <xdr:col>67</xdr:col>
      <xdr:colOff>101600</xdr:colOff>
      <xdr:row>98</xdr:row>
      <xdr:rowOff>162844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153971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96312</xdr:rowOff>
    </xdr:from>
    <xdr:to>
      <xdr:col>116</xdr:col>
      <xdr:colOff>63500</xdr:colOff>
      <xdr:row>37</xdr:row>
      <xdr:rowOff>124567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754162"/>
          <a:ext cx="838200" cy="7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124567</xdr:rowOff>
    </xdr:from>
    <xdr:to>
      <xdr:col>111</xdr:col>
      <xdr:colOff>177800</xdr:colOff>
      <xdr:row>38</xdr:row>
      <xdr:rowOff>134122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68217"/>
          <a:ext cx="889000" cy="18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117754</xdr:rowOff>
    </xdr:from>
    <xdr:to>
      <xdr:col>107</xdr:col>
      <xdr:colOff>50800</xdr:colOff>
      <xdr:row>38</xdr:row>
      <xdr:rowOff>134122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2854"/>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117754</xdr:rowOff>
    </xdr:from>
    <xdr:to>
      <xdr:col>102</xdr:col>
      <xdr:colOff>114300</xdr:colOff>
      <xdr:row>38</xdr:row>
      <xdr:rowOff>119080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285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45512</xdr:rowOff>
    </xdr:from>
    <xdr:to>
      <xdr:col>116</xdr:col>
      <xdr:colOff>114300</xdr:colOff>
      <xdr:row>33</xdr:row>
      <xdr:rowOff>147112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7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68389</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5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73767</xdr:rowOff>
    </xdr:from>
    <xdr:to>
      <xdr:col>112</xdr:col>
      <xdr:colOff>38100</xdr:colOff>
      <xdr:row>38</xdr:row>
      <xdr:rowOff>3917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20444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9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83322</xdr:rowOff>
    </xdr:from>
    <xdr:to>
      <xdr:col>107</xdr:col>
      <xdr:colOff>101600</xdr:colOff>
      <xdr:row>39</xdr:row>
      <xdr:rowOff>13472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4599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66954</xdr:rowOff>
    </xdr:from>
    <xdr:to>
      <xdr:col>102</xdr:col>
      <xdr:colOff>165100</xdr:colOff>
      <xdr:row>38</xdr:row>
      <xdr:rowOff>168554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159681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4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68280</xdr:rowOff>
    </xdr:from>
    <xdr:to>
      <xdr:col>98</xdr:col>
      <xdr:colOff>38100</xdr:colOff>
      <xdr:row>38</xdr:row>
      <xdr:rowOff>169880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161007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124704</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8804"/>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124704</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8804"/>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73904</xdr:rowOff>
    </xdr:from>
    <xdr:to>
      <xdr:col>112</xdr:col>
      <xdr:colOff>38100</xdr:colOff>
      <xdr:row>59</xdr:row>
      <xdr:rowOff>4054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166631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24094</xdr:rowOff>
    </xdr:from>
    <xdr:to>
      <xdr:col>116</xdr:col>
      <xdr:colOff>63500</xdr:colOff>
      <xdr:row>75</xdr:row>
      <xdr:rowOff>33107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882844"/>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24094</xdr:rowOff>
    </xdr:from>
    <xdr:to>
      <xdr:col>111</xdr:col>
      <xdr:colOff>177800</xdr:colOff>
      <xdr:row>75</xdr:row>
      <xdr:rowOff>92086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82844"/>
          <a:ext cx="889000" cy="6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84868</xdr:rowOff>
    </xdr:from>
    <xdr:to>
      <xdr:col>107</xdr:col>
      <xdr:colOff>50800</xdr:colOff>
      <xdr:row>75</xdr:row>
      <xdr:rowOff>92086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43618"/>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84868</xdr:rowOff>
    </xdr:from>
    <xdr:to>
      <xdr:col>102</xdr:col>
      <xdr:colOff>114300</xdr:colOff>
      <xdr:row>75</xdr:row>
      <xdr:rowOff>159686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43618"/>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153757</xdr:rowOff>
    </xdr:from>
    <xdr:to>
      <xdr:col>116</xdr:col>
      <xdr:colOff>114300</xdr:colOff>
      <xdr:row>75</xdr:row>
      <xdr:rowOff>83907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5184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144744</xdr:rowOff>
    </xdr:from>
    <xdr:to>
      <xdr:col>112</xdr:col>
      <xdr:colOff>38100</xdr:colOff>
      <xdr:row>75</xdr:row>
      <xdr:rowOff>74894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91421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41286</xdr:rowOff>
    </xdr:from>
    <xdr:to>
      <xdr:col>107</xdr:col>
      <xdr:colOff>101600</xdr:colOff>
      <xdr:row>75</xdr:row>
      <xdr:rowOff>142886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34068</xdr:rowOff>
    </xdr:from>
    <xdr:to>
      <xdr:col>102</xdr:col>
      <xdr:colOff>165100</xdr:colOff>
      <xdr:row>75</xdr:row>
      <xdr:rowOff>135668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152195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108886</xdr:rowOff>
    </xdr:from>
    <xdr:to>
      <xdr:col>98</xdr:col>
      <xdr:colOff>38100</xdr:colOff>
      <xdr:row>76</xdr:row>
      <xdr:rowOff>39036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55563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4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投資及び出資金は、公営企業が行う浄水場整備に対する出資の増加により、住民一人当たりのコストが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15,618</a:t>
          </a:r>
          <a:r>
            <a:rPr kumimoji="1" lang="ja-JP" altLang="en-US" sz="1300">
              <a:latin typeface="ＭＳ Ｐゴシック" panose="020B0600070205080204" pitchFamily="50" charset="-128"/>
              <a:ea typeface="ＭＳ Ｐゴシック" panose="020B0600070205080204" pitchFamily="50" charset="-128"/>
            </a:rPr>
            <a:t>円増加した。　来年度も多額の出資が予定されており、増加することが見込まれる。</a:t>
          </a:r>
        </a:p>
        <a:p>
          <a:r>
            <a:rPr kumimoji="1" lang="ja-JP" altLang="en-US" sz="1300">
              <a:latin typeface="ＭＳ Ｐゴシック" panose="020B0600070205080204" pitchFamily="50" charset="-128"/>
              <a:ea typeface="ＭＳ Ｐゴシック" panose="020B0600070205080204" pitchFamily="50" charset="-128"/>
            </a:rPr>
            <a:t>　扶助費は、定額減税補足給付金事業の実施や、自立支援給付費の増加により、住民一人当たりのコストが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11,819</a:t>
          </a:r>
          <a:r>
            <a:rPr kumimoji="1" lang="ja-JP" altLang="en-US" sz="1300">
              <a:latin typeface="ＭＳ Ｐゴシック" panose="020B0600070205080204" pitchFamily="50" charset="-128"/>
              <a:ea typeface="ＭＳ Ｐゴシック" panose="020B0600070205080204" pitchFamily="50" charset="-128"/>
            </a:rPr>
            <a:t>円増加した。類似団体平均値も同様の動きをしている。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普通建設事業費は、住民一人当たりのコストが</a:t>
          </a:r>
          <a:r>
            <a:rPr kumimoji="1" lang="en-US" altLang="ja-JP" sz="1300">
              <a:latin typeface="ＭＳ Ｐゴシック" panose="020B0600070205080204" pitchFamily="50" charset="-128"/>
              <a:ea typeface="ＭＳ Ｐゴシック" panose="020B0600070205080204" pitchFamily="50" charset="-128"/>
            </a:rPr>
            <a:t>4,061</a:t>
          </a:r>
          <a:r>
            <a:rPr kumimoji="1" lang="ja-JP" altLang="en-US" sz="1300">
              <a:latin typeface="ＭＳ Ｐゴシック" panose="020B0600070205080204" pitchFamily="50" charset="-128"/>
              <a:ea typeface="ＭＳ Ｐゴシック" panose="020B0600070205080204" pitchFamily="50" charset="-128"/>
            </a:rPr>
            <a:t>円増加した。新規整備は、筒井地区雨水対策工事などを行ったことにより、住民一人当たりのコストが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4,982</a:t>
          </a:r>
          <a:r>
            <a:rPr kumimoji="1" lang="ja-JP" altLang="en-US" sz="1300">
              <a:latin typeface="ＭＳ Ｐゴシック" panose="020B0600070205080204" pitchFamily="50" charset="-128"/>
              <a:ea typeface="ＭＳ Ｐゴシック" panose="020B0600070205080204" pitchFamily="50" charset="-128"/>
            </a:rPr>
            <a:t>円増加し、更新整備は、松前幼稚園の整備工事などを行ったものの、庁舎の空調改修や下水路改修工事などが終了したことにより、住民一人当たりのコストが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3,750</a:t>
          </a:r>
          <a:r>
            <a:rPr kumimoji="1" lang="ja-JP" altLang="en-US" sz="1300">
              <a:latin typeface="ＭＳ Ｐゴシック" panose="020B0600070205080204" pitchFamily="50" charset="-128"/>
              <a:ea typeface="ＭＳ Ｐゴシック" panose="020B0600070205080204" pitchFamily="50" charset="-128"/>
            </a:rPr>
            <a:t>円減少した。今後も公共施設の長寿命化等の施設改修が予定されており、増加することが予想されるため、公共施設等総合管理計画に基づき、事業の取捨選択を徹底していき、事業費の抑制に努める。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29591</xdr:rowOff>
    </xdr:from>
    <xdr:to>
      <xdr:col>24</xdr:col>
      <xdr:colOff>63500</xdr:colOff>
      <xdr:row>35</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0341"/>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133985</xdr:rowOff>
    </xdr:from>
    <xdr:to>
      <xdr:col>19</xdr:col>
      <xdr:colOff>177800</xdr:colOff>
      <xdr:row>36</xdr:row>
      <xdr:rowOff>39878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4735"/>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455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129794</xdr:rowOff>
    </xdr:from>
    <xdr:to>
      <xdr:col>10</xdr:col>
      <xdr:colOff>114300</xdr:colOff>
      <xdr:row>36</xdr:row>
      <xdr:rowOff>22352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150241</xdr:rowOff>
    </xdr:from>
    <xdr:to>
      <xdr:col>24</xdr:col>
      <xdr:colOff>114300</xdr:colOff>
      <xdr:row>35</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83185</xdr:rowOff>
    </xdr:from>
    <xdr:to>
      <xdr:col>20</xdr:col>
      <xdr:colOff>38100</xdr:colOff>
      <xdr:row>36</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160528</xdr:rowOff>
    </xdr:from>
    <xdr:to>
      <xdr:col>15</xdr:col>
      <xdr:colOff>101600</xdr:colOff>
      <xdr:row>36</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143002</xdr:rowOff>
    </xdr:from>
    <xdr:to>
      <xdr:col>10</xdr:col>
      <xdr:colOff>165100</xdr:colOff>
      <xdr:row>36</xdr:row>
      <xdr:rowOff>73152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64279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78994</xdr:rowOff>
    </xdr:from>
    <xdr:to>
      <xdr:col>6</xdr:col>
      <xdr:colOff>38100</xdr:colOff>
      <xdr:row>36</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6369</xdr:rowOff>
    </xdr:from>
    <xdr:to>
      <xdr:col>24</xdr:col>
      <xdr:colOff>63500</xdr:colOff>
      <xdr:row>58</xdr:row>
      <xdr:rowOff>11230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0469"/>
          <a:ext cx="8382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6369</xdr:rowOff>
    </xdr:from>
    <xdr:to>
      <xdr:col>19</xdr:col>
      <xdr:colOff>177800</xdr:colOff>
      <xdr:row>58</xdr:row>
      <xdr:rowOff>13646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46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13646</xdr:rowOff>
    </xdr:from>
    <xdr:to>
      <xdr:col>15</xdr:col>
      <xdr:colOff>50800</xdr:colOff>
      <xdr:row>58</xdr:row>
      <xdr:rowOff>26025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7746"/>
          <a:ext cx="8890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12797</xdr:rowOff>
    </xdr:from>
    <xdr:to>
      <xdr:col>10</xdr:col>
      <xdr:colOff>114300</xdr:colOff>
      <xdr:row>58</xdr:row>
      <xdr:rowOff>26025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3997"/>
          <a:ext cx="889000" cy="3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131880</xdr:rowOff>
    </xdr:from>
    <xdr:to>
      <xdr:col>24</xdr:col>
      <xdr:colOff>114300</xdr:colOff>
      <xdr:row>58</xdr:row>
      <xdr:rowOff>62030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46807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127019</xdr:rowOff>
    </xdr:from>
    <xdr:to>
      <xdr:col>20</xdr:col>
      <xdr:colOff>38100</xdr:colOff>
      <xdr:row>58</xdr:row>
      <xdr:rowOff>57169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48296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134296</xdr:rowOff>
    </xdr:from>
    <xdr:to>
      <xdr:col>15</xdr:col>
      <xdr:colOff>101600</xdr:colOff>
      <xdr:row>58</xdr:row>
      <xdr:rowOff>64446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55573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146675</xdr:rowOff>
    </xdr:from>
    <xdr:to>
      <xdr:col>10</xdr:col>
      <xdr:colOff>165100</xdr:colOff>
      <xdr:row>58</xdr:row>
      <xdr:rowOff>76825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67952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133447</xdr:rowOff>
    </xdr:from>
    <xdr:to>
      <xdr:col>6</xdr:col>
      <xdr:colOff>38100</xdr:colOff>
      <xdr:row>56</xdr:row>
      <xdr:rowOff>63597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54724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95557</xdr:rowOff>
    </xdr:from>
    <xdr:to>
      <xdr:col>24</xdr:col>
      <xdr:colOff>63500</xdr:colOff>
      <xdr:row>75</xdr:row>
      <xdr:rowOff>117922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4307"/>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117922</xdr:rowOff>
    </xdr:from>
    <xdr:to>
      <xdr:col>19</xdr:col>
      <xdr:colOff>177800</xdr:colOff>
      <xdr:row>76</xdr:row>
      <xdr:rowOff>93652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6672"/>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100571</xdr:rowOff>
    </xdr:from>
    <xdr:to>
      <xdr:col>15</xdr:col>
      <xdr:colOff>50800</xdr:colOff>
      <xdr:row>76</xdr:row>
      <xdr:rowOff>93652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9321"/>
          <a:ext cx="8890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100571</xdr:rowOff>
    </xdr:from>
    <xdr:to>
      <xdr:col>10</xdr:col>
      <xdr:colOff>114300</xdr:colOff>
      <xdr:row>77</xdr:row>
      <xdr:rowOff>39878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9321"/>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44757</xdr:rowOff>
    </xdr:from>
    <xdr:to>
      <xdr:col>24</xdr:col>
      <xdr:colOff>114300</xdr:colOff>
      <xdr:row>75</xdr:row>
      <xdr:rowOff>146357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67634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67122</xdr:rowOff>
    </xdr:from>
    <xdr:to>
      <xdr:col>20</xdr:col>
      <xdr:colOff>38100</xdr:colOff>
      <xdr:row>75</xdr:row>
      <xdr:rowOff>168721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5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42852</xdr:rowOff>
    </xdr:from>
    <xdr:to>
      <xdr:col>15</xdr:col>
      <xdr:colOff>101600</xdr:colOff>
      <xdr:row>76</xdr:row>
      <xdr:rowOff>144452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160979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49771</xdr:rowOff>
    </xdr:from>
    <xdr:to>
      <xdr:col>10</xdr:col>
      <xdr:colOff>165100</xdr:colOff>
      <xdr:row>75</xdr:row>
      <xdr:rowOff>151371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160528</xdr:rowOff>
    </xdr:from>
    <xdr:to>
      <xdr:col>6</xdr:col>
      <xdr:colOff>38100</xdr:colOff>
      <xdr:row>77</xdr:row>
      <xdr:rowOff>90678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66548</xdr:rowOff>
    </xdr:from>
    <xdr:to>
      <xdr:col>24</xdr:col>
      <xdr:colOff>63500</xdr:colOff>
      <xdr:row>97</xdr:row>
      <xdr:rowOff>70069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5748"/>
          <a:ext cx="838200" cy="1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70069</xdr:rowOff>
    </xdr:from>
    <xdr:to>
      <xdr:col>19</xdr:col>
      <xdr:colOff>177800</xdr:colOff>
      <xdr:row>97</xdr:row>
      <xdr:rowOff>138587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0719"/>
          <a:ext cx="889000" cy="6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138587</xdr:rowOff>
    </xdr:from>
    <xdr:to>
      <xdr:col>15</xdr:col>
      <xdr:colOff>50800</xdr:colOff>
      <xdr:row>98</xdr:row>
      <xdr:rowOff>66731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9237"/>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66731</xdr:rowOff>
    </xdr:from>
    <xdr:to>
      <xdr:col>10</xdr:col>
      <xdr:colOff>114300</xdr:colOff>
      <xdr:row>98</xdr:row>
      <xdr:rowOff>160807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8831"/>
          <a:ext cx="889000" cy="9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15748</xdr:rowOff>
    </xdr:from>
    <xdr:to>
      <xdr:col>24</xdr:col>
      <xdr:colOff>114300</xdr:colOff>
      <xdr:row>96</xdr:row>
      <xdr:rowOff>117348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38625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19269</xdr:rowOff>
    </xdr:from>
    <xdr:to>
      <xdr:col>20</xdr:col>
      <xdr:colOff>38100</xdr:colOff>
      <xdr:row>97</xdr:row>
      <xdr:rowOff>120869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137396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87787</xdr:rowOff>
    </xdr:from>
    <xdr:to>
      <xdr:col>15</xdr:col>
      <xdr:colOff>101600</xdr:colOff>
      <xdr:row>98</xdr:row>
      <xdr:rowOff>17937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15931</xdr:rowOff>
    </xdr:from>
    <xdr:to>
      <xdr:col>10</xdr:col>
      <xdr:colOff>165100</xdr:colOff>
      <xdr:row>98</xdr:row>
      <xdr:rowOff>117531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108658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110007</xdr:rowOff>
    </xdr:from>
    <xdr:to>
      <xdr:col>6</xdr:col>
      <xdr:colOff>38100</xdr:colOff>
      <xdr:row>99</xdr:row>
      <xdr:rowOff>40157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31284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54013</xdr:rowOff>
    </xdr:from>
    <xdr:to>
      <xdr:col>55</xdr:col>
      <xdr:colOff>0</xdr:colOff>
      <xdr:row>58</xdr:row>
      <xdr:rowOff>62738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8113"/>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43859</xdr:rowOff>
    </xdr:from>
    <xdr:to>
      <xdr:col>50</xdr:col>
      <xdr:colOff>114300</xdr:colOff>
      <xdr:row>58</xdr:row>
      <xdr:rowOff>62738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7959"/>
          <a:ext cx="8890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43859</xdr:rowOff>
    </xdr:from>
    <xdr:to>
      <xdr:col>45</xdr:col>
      <xdr:colOff>177800</xdr:colOff>
      <xdr:row>58</xdr:row>
      <xdr:rowOff>60509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7959"/>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60509</xdr:rowOff>
    </xdr:from>
    <xdr:to>
      <xdr:col>41</xdr:col>
      <xdr:colOff>50800</xdr:colOff>
      <xdr:row>58</xdr:row>
      <xdr:rowOff>69310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4609"/>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3213</xdr:rowOff>
    </xdr:from>
    <xdr:to>
      <xdr:col>55</xdr:col>
      <xdr:colOff>50800</xdr:colOff>
      <xdr:row>58</xdr:row>
      <xdr:rowOff>104813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153090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11938</xdr:rowOff>
    </xdr:from>
    <xdr:to>
      <xdr:col>50</xdr:col>
      <xdr:colOff>165100</xdr:colOff>
      <xdr:row>58</xdr:row>
      <xdr:rowOff>113538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104665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164509</xdr:rowOff>
    </xdr:from>
    <xdr:to>
      <xdr:col>46</xdr:col>
      <xdr:colOff>38100</xdr:colOff>
      <xdr:row>58</xdr:row>
      <xdr:rowOff>94659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85786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2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9709</xdr:rowOff>
    </xdr:from>
    <xdr:to>
      <xdr:col>41</xdr:col>
      <xdr:colOff>101600</xdr:colOff>
      <xdr:row>58</xdr:row>
      <xdr:rowOff>111309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102436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4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18510</xdr:rowOff>
    </xdr:from>
    <xdr:to>
      <xdr:col>36</xdr:col>
      <xdr:colOff>165100</xdr:colOff>
      <xdr:row>58</xdr:row>
      <xdr:rowOff>120110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111237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94971</xdr:rowOff>
    </xdr:from>
    <xdr:to>
      <xdr:col>55</xdr:col>
      <xdr:colOff>0</xdr:colOff>
      <xdr:row>78</xdr:row>
      <xdr:rowOff>142042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8071"/>
          <a:ext cx="838200" cy="4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34620</xdr:rowOff>
    </xdr:from>
    <xdr:to>
      <xdr:col>50</xdr:col>
      <xdr:colOff>114300</xdr:colOff>
      <xdr:row>78</xdr:row>
      <xdr:rowOff>94971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7720"/>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30601</xdr:rowOff>
    </xdr:from>
    <xdr:to>
      <xdr:col>45</xdr:col>
      <xdr:colOff>177800</xdr:colOff>
      <xdr:row>78</xdr:row>
      <xdr:rowOff>34620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3701"/>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30601</xdr:rowOff>
    </xdr:from>
    <xdr:to>
      <xdr:col>41</xdr:col>
      <xdr:colOff>50800</xdr:colOff>
      <xdr:row>78</xdr:row>
      <xdr:rowOff>89351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370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91242</xdr:rowOff>
    </xdr:from>
    <xdr:to>
      <xdr:col>55</xdr:col>
      <xdr:colOff>50800</xdr:colOff>
      <xdr:row>79</xdr:row>
      <xdr:rowOff>21392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6169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44171</xdr:rowOff>
    </xdr:from>
    <xdr:to>
      <xdr:col>50</xdr:col>
      <xdr:colOff>165100</xdr:colOff>
      <xdr:row>78</xdr:row>
      <xdr:rowOff>145771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136898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155270</xdr:rowOff>
    </xdr:from>
    <xdr:to>
      <xdr:col>46</xdr:col>
      <xdr:colOff>38100</xdr:colOff>
      <xdr:row>78</xdr:row>
      <xdr:rowOff>85420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101947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151251</xdr:rowOff>
    </xdr:from>
    <xdr:to>
      <xdr:col>41</xdr:col>
      <xdr:colOff>101600</xdr:colOff>
      <xdr:row>78</xdr:row>
      <xdr:rowOff>81401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97928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2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38551</xdr:rowOff>
    </xdr:from>
    <xdr:to>
      <xdr:col>36</xdr:col>
      <xdr:colOff>165100</xdr:colOff>
      <xdr:row>78</xdr:row>
      <xdr:rowOff>140151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131278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90272</xdr:rowOff>
    </xdr:from>
    <xdr:to>
      <xdr:col>55</xdr:col>
      <xdr:colOff>0</xdr:colOff>
      <xdr:row>96</xdr:row>
      <xdr:rowOff>72555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78022"/>
          <a:ext cx="8382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72555</xdr:rowOff>
    </xdr:from>
    <xdr:to>
      <xdr:col>50</xdr:col>
      <xdr:colOff>114300</xdr:colOff>
      <xdr:row>96</xdr:row>
      <xdr:rowOff>163995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317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163995</xdr:rowOff>
    </xdr:from>
    <xdr:to>
      <xdr:col>45</xdr:col>
      <xdr:colOff>177800</xdr:colOff>
      <xdr:row>96</xdr:row>
      <xdr:rowOff>164058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3195"/>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142393</xdr:rowOff>
    </xdr:from>
    <xdr:to>
      <xdr:col>41</xdr:col>
      <xdr:colOff>50800</xdr:colOff>
      <xdr:row>96</xdr:row>
      <xdr:rowOff>164058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01593"/>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39472</xdr:rowOff>
    </xdr:from>
    <xdr:to>
      <xdr:col>55</xdr:col>
      <xdr:colOff>50800</xdr:colOff>
      <xdr:row>95</xdr:row>
      <xdr:rowOff>141072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62349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21755</xdr:rowOff>
    </xdr:from>
    <xdr:to>
      <xdr:col>50</xdr:col>
      <xdr:colOff>165100</xdr:colOff>
      <xdr:row>96</xdr:row>
      <xdr:rowOff>123355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114482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113195</xdr:rowOff>
    </xdr:from>
    <xdr:to>
      <xdr:col>46</xdr:col>
      <xdr:colOff>38100</xdr:colOff>
      <xdr:row>97</xdr:row>
      <xdr:rowOff>43345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113258</xdr:rowOff>
    </xdr:from>
    <xdr:to>
      <xdr:col>41</xdr:col>
      <xdr:colOff>101600</xdr:colOff>
      <xdr:row>97</xdr:row>
      <xdr:rowOff>43408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34535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91593</xdr:rowOff>
    </xdr:from>
    <xdr:to>
      <xdr:col>36</xdr:col>
      <xdr:colOff>165100</xdr:colOff>
      <xdr:row>97</xdr:row>
      <xdr:rowOff>21743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123665</xdr:rowOff>
    </xdr:from>
    <xdr:to>
      <xdr:col>85</xdr:col>
      <xdr:colOff>127000</xdr:colOff>
      <xdr:row>38</xdr:row>
      <xdr:rowOff>54432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67315"/>
          <a:ext cx="8382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123665</xdr:rowOff>
    </xdr:from>
    <xdr:to>
      <xdr:col>81</xdr:col>
      <xdr:colOff>50800</xdr:colOff>
      <xdr:row>38</xdr:row>
      <xdr:rowOff>58286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7315"/>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58286</xdr:rowOff>
    </xdr:from>
    <xdr:to>
      <xdr:col>76</xdr:col>
      <xdr:colOff>114300</xdr:colOff>
      <xdr:row>38</xdr:row>
      <xdr:rowOff>100609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3386"/>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32552</xdr:rowOff>
    </xdr:from>
    <xdr:to>
      <xdr:col>71</xdr:col>
      <xdr:colOff>177800</xdr:colOff>
      <xdr:row>38</xdr:row>
      <xdr:rowOff>100609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7652"/>
          <a:ext cx="889000" cy="6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3632</xdr:rowOff>
    </xdr:from>
    <xdr:to>
      <xdr:col>85</xdr:col>
      <xdr:colOff>177800</xdr:colOff>
      <xdr:row>38</xdr:row>
      <xdr:rowOff>105232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153509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72865</xdr:rowOff>
    </xdr:from>
    <xdr:to>
      <xdr:col>81</xdr:col>
      <xdr:colOff>101600</xdr:colOff>
      <xdr:row>38</xdr:row>
      <xdr:rowOff>3015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19542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7486</xdr:rowOff>
    </xdr:from>
    <xdr:to>
      <xdr:col>76</xdr:col>
      <xdr:colOff>165100</xdr:colOff>
      <xdr:row>38</xdr:row>
      <xdr:rowOff>109086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100213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49809</xdr:rowOff>
    </xdr:from>
    <xdr:to>
      <xdr:col>72</xdr:col>
      <xdr:colOff>38100</xdr:colOff>
      <xdr:row>38</xdr:row>
      <xdr:rowOff>151409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142536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153202</xdr:rowOff>
    </xdr:from>
    <xdr:to>
      <xdr:col>67</xdr:col>
      <xdr:colOff>101600</xdr:colOff>
      <xdr:row>38</xdr:row>
      <xdr:rowOff>83352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74479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137940</xdr:rowOff>
    </xdr:from>
    <xdr:to>
      <xdr:col>85</xdr:col>
      <xdr:colOff>127000</xdr:colOff>
      <xdr:row>58</xdr:row>
      <xdr:rowOff>27471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0590"/>
          <a:ext cx="8382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23265</xdr:rowOff>
    </xdr:from>
    <xdr:to>
      <xdr:col>81</xdr:col>
      <xdr:colOff>50800</xdr:colOff>
      <xdr:row>58</xdr:row>
      <xdr:rowOff>27471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67365"/>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78307</xdr:rowOff>
    </xdr:from>
    <xdr:to>
      <xdr:col>76</xdr:col>
      <xdr:colOff>114300</xdr:colOff>
      <xdr:row>58</xdr:row>
      <xdr:rowOff>23265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0957"/>
          <a:ext cx="8890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151793</xdr:rowOff>
    </xdr:from>
    <xdr:to>
      <xdr:col>71</xdr:col>
      <xdr:colOff>177800</xdr:colOff>
      <xdr:row>57</xdr:row>
      <xdr:rowOff>78307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52993"/>
          <a:ext cx="889000" cy="9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87140</xdr:rowOff>
    </xdr:from>
    <xdr:to>
      <xdr:col>85</xdr:col>
      <xdr:colOff>177800</xdr:colOff>
      <xdr:row>58</xdr:row>
      <xdr:rowOff>17290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148121</xdr:rowOff>
    </xdr:from>
    <xdr:to>
      <xdr:col>81</xdr:col>
      <xdr:colOff>101600</xdr:colOff>
      <xdr:row>58</xdr:row>
      <xdr:rowOff>78271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69398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143915</xdr:rowOff>
    </xdr:from>
    <xdr:to>
      <xdr:col>76</xdr:col>
      <xdr:colOff>165100</xdr:colOff>
      <xdr:row>58</xdr:row>
      <xdr:rowOff>74065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65192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27507</xdr:rowOff>
    </xdr:from>
    <xdr:to>
      <xdr:col>72</xdr:col>
      <xdr:colOff>38100</xdr:colOff>
      <xdr:row>57</xdr:row>
      <xdr:rowOff>129107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145634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100993</xdr:rowOff>
    </xdr:from>
    <xdr:to>
      <xdr:col>67</xdr:col>
      <xdr:colOff>101600</xdr:colOff>
      <xdr:row>57</xdr:row>
      <xdr:rowOff>31143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47670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92163</xdr:rowOff>
    </xdr:from>
    <xdr:to>
      <xdr:col>85</xdr:col>
      <xdr:colOff>127000</xdr:colOff>
      <xdr:row>96</xdr:row>
      <xdr:rowOff>112751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1363"/>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101625</xdr:rowOff>
    </xdr:from>
    <xdr:to>
      <xdr:col>81</xdr:col>
      <xdr:colOff>50800</xdr:colOff>
      <xdr:row>96</xdr:row>
      <xdr:rowOff>112751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60825"/>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101625</xdr:rowOff>
    </xdr:from>
    <xdr:to>
      <xdr:col>76</xdr:col>
      <xdr:colOff>114300</xdr:colOff>
      <xdr:row>96</xdr:row>
      <xdr:rowOff>105232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0825"/>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105232</xdr:rowOff>
    </xdr:from>
    <xdr:to>
      <xdr:col>71</xdr:col>
      <xdr:colOff>177800</xdr:colOff>
      <xdr:row>96</xdr:row>
      <xdr:rowOff>122441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443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41363</xdr:rowOff>
    </xdr:from>
    <xdr:to>
      <xdr:col>85</xdr:col>
      <xdr:colOff>177800</xdr:colOff>
      <xdr:row>96</xdr:row>
      <xdr:rowOff>142963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64240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61951</xdr:rowOff>
    </xdr:from>
    <xdr:to>
      <xdr:col>81</xdr:col>
      <xdr:colOff>101600</xdr:colOff>
      <xdr:row>96</xdr:row>
      <xdr:rowOff>163551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50825</xdr:rowOff>
    </xdr:from>
    <xdr:to>
      <xdr:col>76</xdr:col>
      <xdr:colOff>165100</xdr:colOff>
      <xdr:row>96</xdr:row>
      <xdr:rowOff>152425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168952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54432</xdr:rowOff>
    </xdr:from>
    <xdr:to>
      <xdr:col>72</xdr:col>
      <xdr:colOff>38100</xdr:colOff>
      <xdr:row>96</xdr:row>
      <xdr:rowOff>156032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71641</xdr:rowOff>
    </xdr:from>
    <xdr:to>
      <xdr:col>67</xdr:col>
      <xdr:colOff>101600</xdr:colOff>
      <xdr:row>97</xdr:row>
      <xdr:rowOff>1791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18318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教育費は、松前幼稚園の整備工事、文化センター中規模改修に係る費用が増額したことにより、住民一人当たりコストが</a:t>
          </a:r>
          <a:r>
            <a:rPr kumimoji="1" lang="en-US" altLang="ja-JP" sz="1300">
              <a:latin typeface="ＭＳ Ｐゴシック" panose="020B0600070205080204" pitchFamily="50" charset="-128"/>
              <a:ea typeface="ＭＳ Ｐゴシック" panose="020B0600070205080204" pitchFamily="50" charset="-128"/>
            </a:rPr>
            <a:t>13,338</a:t>
          </a:r>
          <a:r>
            <a:rPr kumimoji="1" lang="ja-JP" altLang="en-US" sz="1300">
              <a:latin typeface="ＭＳ Ｐゴシック" panose="020B0600070205080204" pitchFamily="50" charset="-128"/>
              <a:ea typeface="ＭＳ Ｐゴシック" panose="020B0600070205080204" pitchFamily="50" charset="-128"/>
            </a:rPr>
            <a:t>円増加した。土木費は、筒井地区雨水対策工事などの公共事業の実施に係る費用の増加により、住民一人当たりコストが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12,105</a:t>
          </a:r>
          <a:r>
            <a:rPr kumimoji="1" lang="ja-JP" altLang="en-US" sz="1300">
              <a:latin typeface="ＭＳ Ｐゴシック" panose="020B0600070205080204" pitchFamily="50" charset="-128"/>
              <a:ea typeface="ＭＳ Ｐゴシック" panose="020B0600070205080204" pitchFamily="50" charset="-128"/>
            </a:rPr>
            <a:t>円増加した。衛生費は、浄水場整備に係る出資の増加により、住民一人当たりコストが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11,481</a:t>
          </a:r>
          <a:r>
            <a:rPr kumimoji="1" lang="ja-JP" altLang="en-US" sz="1300">
              <a:latin typeface="ＭＳ Ｐゴシック" panose="020B0600070205080204" pitchFamily="50" charset="-128"/>
              <a:ea typeface="ＭＳ Ｐゴシック" panose="020B0600070205080204" pitchFamily="50" charset="-128"/>
            </a:rPr>
            <a:t>円増加した。これらの事業に対して地方債の借入を行ったため、今後の公債費についても右肩上がりとなる見込みである。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財政調整基金は、地方財政法に基づき法定分の積立てを約２億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万円行ったものの、約２億</a:t>
          </a:r>
          <a:r>
            <a:rPr kumimoji="1" lang="en-US" altLang="ja-JP" sz="1400">
              <a:latin typeface="ＭＳ ゴシック" pitchFamily="49" charset="-128"/>
              <a:ea typeface="ＭＳ ゴシック" pitchFamily="49" charset="-128"/>
            </a:rPr>
            <a:t>8,700</a:t>
          </a:r>
          <a:r>
            <a:rPr kumimoji="1" lang="ja-JP" altLang="en-US" sz="1400">
              <a:latin typeface="ＭＳ ゴシック" pitchFamily="49" charset="-128"/>
              <a:ea typeface="ＭＳ ゴシック" pitchFamily="49" charset="-128"/>
            </a:rPr>
            <a:t>万円取崩しを行ったため、標準財政規模比で</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実質単年度収支については、積立てを行った金額以上の取崩しを行ったため、昨年度に引き続きマイナス値となった。事務事業の見直しなど行政改革を推進し、健全な財政運営に努めていく。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　</a:t>
          </a: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5" zeroHeight="1" x14ac:dyDescent="0.2"/>
  <cols>
    <col min="1" max="11" width="2.09765625" style="162" customWidth="1"/>
    <col min="12" max="12" width="2.19921875" style="162" customWidth="1"/>
    <col min="13" max="17" width="2.3984375" style="162" customWidth="1"/>
    <col min="18" max="119" width="2.09765625" style="162" customWidth="1"/>
    <col min="120" max="16384" width="0" style="162" hidden="1"/>
  </cols>
  <sheetData>
    <row r="1" spans="1:119" ht="32.95000000000000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85" thickBot="1" x14ac:dyDescent="0.25">
      <c r="B2" s="164" t="s">
        <v>77</v>
      </c>
      <c r="C2" s="164"/>
      <c r="D2" s="165"/>
    </row>
    <row r="3" spans="1:119" ht="18.7"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14218216</v>
      </c>
      <c r="BO4" s="358"/>
      <c r="BP4" s="358"/>
      <c r="BQ4" s="358"/>
      <c r="BR4" s="358"/>
      <c r="BS4" s="358"/>
      <c r="BT4" s="358"/>
      <c r="BU4" s="359"/>
      <c r="BV4" s="357">
        <v>13251501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6.4</v>
      </c>
      <c r="CU4" s="364"/>
      <c r="CV4" s="364"/>
      <c r="CW4" s="364"/>
      <c r="CX4" s="364"/>
      <c r="CY4" s="364"/>
      <c r="CZ4" s="364"/>
      <c r="DA4" s="365"/>
      <c r="DB4" s="363">
        <v>7.6</v>
      </c>
      <c r="DC4" s="364"/>
      <c r="DD4" s="364"/>
      <c r="DE4" s="364"/>
      <c r="DF4" s="364"/>
      <c r="DG4" s="364"/>
      <c r="DH4" s="364"/>
      <c r="DI4" s="365"/>
    </row>
    <row r="5" spans="1:119" ht="18.7"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13652842</v>
      </c>
      <c r="BO5" s="395"/>
      <c r="BP5" s="395"/>
      <c r="BQ5" s="395"/>
      <c r="BR5" s="395"/>
      <c r="BS5" s="395"/>
      <c r="BT5" s="395"/>
      <c r="BU5" s="396"/>
      <c r="BV5" s="394">
        <v>12676392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92.2</v>
      </c>
      <c r="CU5" s="392"/>
      <c r="CV5" s="392"/>
      <c r="CW5" s="392"/>
      <c r="CX5" s="392"/>
      <c r="CY5" s="392"/>
      <c r="CZ5" s="392"/>
      <c r="DA5" s="393"/>
      <c r="DB5" s="391">
        <v>86.9</v>
      </c>
      <c r="DC5" s="392"/>
      <c r="DD5" s="392"/>
      <c r="DE5" s="392"/>
      <c r="DF5" s="392"/>
      <c r="DG5" s="392"/>
      <c r="DH5" s="392"/>
      <c r="DI5" s="393"/>
    </row>
    <row r="6" spans="1:119" ht="18.7"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565374</v>
      </c>
      <c r="BO6" s="395"/>
      <c r="BP6" s="395"/>
      <c r="BQ6" s="395"/>
      <c r="BR6" s="395"/>
      <c r="BS6" s="395"/>
      <c r="BT6" s="395"/>
      <c r="BU6" s="396"/>
      <c r="BV6" s="394">
        <v>575109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92.6</v>
      </c>
      <c r="CU6" s="432"/>
      <c r="CV6" s="432"/>
      <c r="CW6" s="432"/>
      <c r="CX6" s="432"/>
      <c r="CY6" s="432"/>
      <c r="CZ6" s="432"/>
      <c r="DA6" s="433"/>
      <c r="DB6" s="431">
        <v>87.8</v>
      </c>
      <c r="DC6" s="432"/>
      <c r="DD6" s="432"/>
      <c r="DE6" s="432"/>
      <c r="DF6" s="432"/>
      <c r="DG6" s="432"/>
      <c r="DH6" s="432"/>
      <c r="DI6" s="433"/>
    </row>
    <row r="7" spans="1:119" ht="18.7"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81354</v>
      </c>
      <c r="BO7" s="395"/>
      <c r="BP7" s="395"/>
      <c r="BQ7" s="395"/>
      <c r="BR7" s="395"/>
      <c r="BS7" s="395"/>
      <c r="BT7" s="395"/>
      <c r="BU7" s="396"/>
      <c r="BV7" s="394">
        <v>23992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7531569</v>
      </c>
      <c r="CU7" s="395"/>
      <c r="CV7" s="395"/>
      <c r="CW7" s="395"/>
      <c r="CX7" s="395"/>
      <c r="CY7" s="395"/>
      <c r="CZ7" s="395"/>
      <c r="DA7" s="396"/>
      <c r="DB7" s="394">
        <v>7295508</v>
      </c>
      <c r="DC7" s="395"/>
      <c r="DD7" s="395"/>
      <c r="DE7" s="395"/>
      <c r="DF7" s="395"/>
      <c r="DG7" s="395"/>
      <c r="DH7" s="395"/>
      <c r="DI7" s="396"/>
    </row>
    <row r="8" spans="1:119" ht="18.7"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484020</v>
      </c>
      <c r="BO8" s="395"/>
      <c r="BP8" s="395"/>
      <c r="BQ8" s="395"/>
      <c r="BR8" s="395"/>
      <c r="BS8" s="395"/>
      <c r="BT8" s="395"/>
      <c r="BU8" s="396"/>
      <c r="BV8" s="394">
        <v>551117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0.68</v>
      </c>
      <c r="CU8" s="435"/>
      <c r="CV8" s="435"/>
      <c r="CW8" s="435"/>
      <c r="CX8" s="435"/>
      <c r="CY8" s="435"/>
      <c r="CZ8" s="435"/>
      <c r="DA8" s="436"/>
      <c r="DB8" s="434">
        <v>0.69</v>
      </c>
      <c r="DC8" s="435"/>
      <c r="DD8" s="435"/>
      <c r="DE8" s="435"/>
      <c r="DF8" s="435"/>
      <c r="DG8" s="435"/>
      <c r="DH8" s="435"/>
      <c r="DI8" s="436"/>
    </row>
    <row r="9" spans="1:119" ht="18.7" customHeight="1" thickBot="1" x14ac:dyDescent="0.25">
      <c r="A9" s="163"/>
      <c r="B9" s="388" t="s">
        <v>106</v>
      </c>
      <c r="C9" s="389"/>
      <c r="D9" s="389"/>
      <c r="E9" s="389"/>
      <c r="F9" s="389"/>
      <c r="G9" s="389"/>
      <c r="H9" s="389"/>
      <c r="I9" s="389"/>
      <c r="J9" s="389"/>
      <c r="K9" s="437"/>
      <c r="L9" s="438" t="s">
        <v>107</v>
      </c>
      <c r="M9" s="439"/>
      <c r="N9" s="439"/>
      <c r="O9" s="439"/>
      <c r="P9" s="439"/>
      <c r="Q9" s="440"/>
      <c r="R9" s="441">
        <v>29630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-67097</v>
      </c>
      <c r="BO9" s="395"/>
      <c r="BP9" s="395"/>
      <c r="BQ9" s="395"/>
      <c r="BR9" s="395"/>
      <c r="BS9" s="395"/>
      <c r="BT9" s="395"/>
      <c r="BU9" s="396"/>
      <c r="BV9" s="394">
        <v>-77440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11.4</v>
      </c>
      <c r="DC9" s="392"/>
      <c r="DD9" s="392"/>
      <c r="DE9" s="392"/>
      <c r="DF9" s="392"/>
      <c r="DG9" s="392"/>
      <c r="DH9" s="392"/>
      <c r="DI9" s="393"/>
    </row>
    <row r="10" spans="1:119" ht="18.7" customHeight="1" thickBot="1" x14ac:dyDescent="0.25">
      <c r="A10" s="163"/>
      <c r="B10" s="388"/>
      <c r="C10" s="389"/>
      <c r="D10" s="389"/>
      <c r="E10" s="389"/>
      <c r="F10" s="389"/>
      <c r="G10" s="389"/>
      <c r="H10" s="389"/>
      <c r="I10" s="389"/>
      <c r="J10" s="389"/>
      <c r="K10" s="437"/>
      <c r="L10" s="444" t="s">
        <v>112</v>
      </c>
      <c r="M10" s="424"/>
      <c r="N10" s="424"/>
      <c r="O10" s="424"/>
      <c r="P10" s="424"/>
      <c r="Q10" s="425"/>
      <c r="R10" s="445">
        <v>30064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276244</v>
      </c>
      <c r="BO10" s="395"/>
      <c r="BP10" s="395"/>
      <c r="BQ10" s="395"/>
      <c r="BR10" s="395"/>
      <c r="BS10" s="395"/>
      <c r="BT10" s="395"/>
      <c r="BU10" s="396"/>
      <c r="BV10" s="394">
        <v>314296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 customHeight="1" x14ac:dyDescent="0.2">
      <c r="A12" s="163"/>
      <c r="B12" s="454" t="s">
        <v>122</v>
      </c>
      <c r="C12" s="455"/>
      <c r="D12" s="455"/>
      <c r="E12" s="455"/>
      <c r="F12" s="455"/>
      <c r="G12" s="455"/>
      <c r="H12" s="455"/>
      <c r="I12" s="455"/>
      <c r="J12" s="455"/>
      <c r="K12" s="456"/>
      <c r="L12" s="463" t="s">
        <v>123</v>
      </c>
      <c r="M12" s="464"/>
      <c r="N12" s="464"/>
      <c r="O12" s="464"/>
      <c r="P12" s="464"/>
      <c r="Q12" s="465"/>
      <c r="R12" s="466">
        <v>30195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287100</v>
      </c>
      <c r="BO12" s="395"/>
      <c r="BP12" s="395"/>
      <c r="BQ12" s="395"/>
      <c r="BR12" s="395"/>
      <c r="BS12" s="395"/>
      <c r="BT12" s="395"/>
      <c r="BU12" s="396"/>
      <c r="BV12" s="394">
        <v>329136</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 customHeight="1" x14ac:dyDescent="0.2">
      <c r="A13" s="163"/>
      <c r="B13" s="457"/>
      <c r="C13" s="458"/>
      <c r="D13" s="458"/>
      <c r="E13" s="458"/>
      <c r="F13" s="458"/>
      <c r="G13" s="458"/>
      <c r="H13" s="458"/>
      <c r="I13" s="458"/>
      <c r="J13" s="458"/>
      <c r="K13" s="459"/>
      <c r="L13" s="178"/>
      <c r="M13" s="485" t="s">
        <v>129</v>
      </c>
      <c r="N13" s="486"/>
      <c r="O13" s="486"/>
      <c r="P13" s="486"/>
      <c r="Q13" s="487"/>
      <c r="R13" s="478">
        <v>29831</v>
      </c>
      <c r="S13" s="479"/>
      <c r="T13" s="479"/>
      <c r="U13" s="479"/>
      <c r="V13" s="480"/>
      <c r="W13" s="410" t="s">
        <v>130</v>
      </c>
      <c r="X13" s="411"/>
      <c r="Y13" s="411"/>
      <c r="Z13" s="411"/>
      <c r="AA13" s="411"/>
      <c r="AB13" s="401"/>
      <c r="AC13" s="445">
        <v>680</v>
      </c>
      <c r="AD13" s="446"/>
      <c r="AE13" s="446"/>
      <c r="AF13" s="446"/>
      <c r="AG13" s="488"/>
      <c r="AH13" s="445">
        <v>781</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-77953</v>
      </c>
      <c r="BO13" s="395"/>
      <c r="BP13" s="395"/>
      <c r="BQ13" s="395"/>
      <c r="BR13" s="395"/>
      <c r="BS13" s="395"/>
      <c r="BT13" s="395"/>
      <c r="BU13" s="396"/>
      <c r="BV13" s="394">
        <v>-92280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9.6</v>
      </c>
      <c r="DC13" s="392"/>
      <c r="DD13" s="392"/>
      <c r="DE13" s="392"/>
      <c r="DF13" s="392"/>
      <c r="DG13" s="392"/>
      <c r="DH13" s="392"/>
      <c r="DI13" s="393"/>
    </row>
    <row r="14" spans="1:119" ht="18.7" customHeight="1" thickBot="1" x14ac:dyDescent="0.25">
      <c r="A14" s="163"/>
      <c r="B14" s="457"/>
      <c r="C14" s="458"/>
      <c r="D14" s="458"/>
      <c r="E14" s="458"/>
      <c r="F14" s="458"/>
      <c r="G14" s="458"/>
      <c r="H14" s="458"/>
      <c r="I14" s="458"/>
      <c r="J14" s="458"/>
      <c r="K14" s="459"/>
      <c r="L14" s="475" t="s">
        <v>135</v>
      </c>
      <c r="M14" s="476"/>
      <c r="N14" s="476"/>
      <c r="O14" s="476"/>
      <c r="P14" s="476"/>
      <c r="Q14" s="477"/>
      <c r="R14" s="478">
        <v>30412</v>
      </c>
      <c r="S14" s="479"/>
      <c r="T14" s="479"/>
      <c r="U14" s="479"/>
      <c r="V14" s="480"/>
      <c r="W14" s="384"/>
      <c r="X14" s="385"/>
      <c r="Y14" s="385"/>
      <c r="Z14" s="385"/>
      <c r="AA14" s="385"/>
      <c r="AB14" s="374"/>
      <c r="AC14" s="481">
        <v>4.9000000000000004</v>
      </c>
      <c r="AD14" s="482"/>
      <c r="AE14" s="482"/>
      <c r="AF14" s="482"/>
      <c r="AG14" s="483"/>
      <c r="AH14" s="481">
        <v>5.7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71.3</v>
      </c>
      <c r="CU14" s="493"/>
      <c r="CV14" s="493"/>
      <c r="CW14" s="493"/>
      <c r="CX14" s="493"/>
      <c r="CY14" s="493"/>
      <c r="CZ14" s="493"/>
      <c r="DA14" s="494"/>
      <c r="DB14" s="492">
        <v>71.5</v>
      </c>
      <c r="DC14" s="493"/>
      <c r="DD14" s="493"/>
      <c r="DE14" s="493"/>
      <c r="DF14" s="493"/>
      <c r="DG14" s="493"/>
      <c r="DH14" s="493"/>
      <c r="DI14" s="494"/>
    </row>
    <row r="15" spans="1:119" ht="18.7" customHeight="1" x14ac:dyDescent="0.2">
      <c r="A15" s="163"/>
      <c r="B15" s="457"/>
      <c r="C15" s="458"/>
      <c r="D15" s="458"/>
      <c r="E15" s="458"/>
      <c r="F15" s="458"/>
      <c r="G15" s="458"/>
      <c r="H15" s="458"/>
      <c r="I15" s="458"/>
      <c r="J15" s="458"/>
      <c r="K15" s="459"/>
      <c r="L15" s="178"/>
      <c r="M15" s="485" t="s">
        <v>129</v>
      </c>
      <c r="N15" s="486"/>
      <c r="O15" s="486"/>
      <c r="P15" s="486"/>
      <c r="Q15" s="487"/>
      <c r="R15" s="478">
        <v>30095</v>
      </c>
      <c r="S15" s="479"/>
      <c r="T15" s="479"/>
      <c r="U15" s="479"/>
      <c r="V15" s="480"/>
      <c r="W15" s="410" t="s">
        <v>137</v>
      </c>
      <c r="X15" s="411"/>
      <c r="Y15" s="411"/>
      <c r="Z15" s="411"/>
      <c r="AA15" s="411"/>
      <c r="AB15" s="401"/>
      <c r="AC15" s="445">
        <v>3611</v>
      </c>
      <c r="AD15" s="446"/>
      <c r="AE15" s="446"/>
      <c r="AF15" s="446"/>
      <c r="AG15" s="488"/>
      <c r="AH15" s="445">
        <v>3663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4166617</v>
      </c>
      <c r="BO15" s="358"/>
      <c r="BP15" s="358"/>
      <c r="BQ15" s="358"/>
      <c r="BR15" s="358"/>
      <c r="BS15" s="358"/>
      <c r="BT15" s="358"/>
      <c r="BU15" s="359"/>
      <c r="BV15" s="357">
        <v>4158826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26.1</v>
      </c>
      <c r="AD16" s="482"/>
      <c r="AE16" s="482"/>
      <c r="AF16" s="482"/>
      <c r="AG16" s="483"/>
      <c r="AH16" s="481">
        <v>26.8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6372580</v>
      </c>
      <c r="BO16" s="395"/>
      <c r="BP16" s="395"/>
      <c r="BQ16" s="395"/>
      <c r="BR16" s="395"/>
      <c r="BS16" s="395"/>
      <c r="BT16" s="395"/>
      <c r="BU16" s="396"/>
      <c r="BV16" s="394">
        <v>6091154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9535</v>
      </c>
      <c r="AD17" s="446"/>
      <c r="AE17" s="446"/>
      <c r="AF17" s="446"/>
      <c r="AG17" s="488"/>
      <c r="AH17" s="445">
        <v>9235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5286180</v>
      </c>
      <c r="BO17" s="395"/>
      <c r="BP17" s="395"/>
      <c r="BQ17" s="395"/>
      <c r="BR17" s="395"/>
      <c r="BS17" s="395"/>
      <c r="BT17" s="395"/>
      <c r="BU17" s="396"/>
      <c r="BV17" s="394">
        <v>5282121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 customHeight="1" thickBot="1" x14ac:dyDescent="0.25">
      <c r="A18" s="163"/>
      <c r="B18" s="516" t="s">
        <v>147</v>
      </c>
      <c r="C18" s="437"/>
      <c r="D18" s="437"/>
      <c r="E18" s="517"/>
      <c r="F18" s="517"/>
      <c r="G18" s="517"/>
      <c r="H18" s="517"/>
      <c r="I18" s="517"/>
      <c r="J18" s="517"/>
      <c r="K18" s="517"/>
      <c r="L18" s="518">
        <v>20.38</v>
      </c>
      <c r="M18" s="518"/>
      <c r="N18" s="518"/>
      <c r="O18" s="518"/>
      <c r="P18" s="518"/>
      <c r="Q18" s="518"/>
      <c r="R18" s="519"/>
      <c r="S18" s="519"/>
      <c r="T18" s="519"/>
      <c r="U18" s="519"/>
      <c r="V18" s="520"/>
      <c r="W18" s="412"/>
      <c r="X18" s="413"/>
      <c r="Y18" s="413"/>
      <c r="Z18" s="413"/>
      <c r="AA18" s="413"/>
      <c r="AB18" s="404"/>
      <c r="AC18" s="521">
        <v>69</v>
      </c>
      <c r="AD18" s="522"/>
      <c r="AE18" s="522"/>
      <c r="AF18" s="522"/>
      <c r="AG18" s="523"/>
      <c r="AH18" s="521">
        <v>67.5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7181240</v>
      </c>
      <c r="BO18" s="395"/>
      <c r="BP18" s="395"/>
      <c r="BQ18" s="395"/>
      <c r="BR18" s="395"/>
      <c r="BS18" s="395"/>
      <c r="BT18" s="395"/>
      <c r="BU18" s="396"/>
      <c r="BV18" s="394">
        <v>6443815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 customHeight="1" thickBot="1" x14ac:dyDescent="0.25">
      <c r="A19" s="163"/>
      <c r="B19" s="516" t="s">
        <v>149</v>
      </c>
      <c r="C19" s="437"/>
      <c r="D19" s="437"/>
      <c r="E19" s="517"/>
      <c r="F19" s="517"/>
      <c r="G19" s="517"/>
      <c r="H19" s="517"/>
      <c r="I19" s="517"/>
      <c r="J19" s="517"/>
      <c r="K19" s="517"/>
      <c r="L19" s="525">
        <v>1454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9601778</v>
      </c>
      <c r="BO19" s="395"/>
      <c r="BP19" s="395"/>
      <c r="BQ19" s="395"/>
      <c r="BR19" s="395"/>
      <c r="BS19" s="395"/>
      <c r="BT19" s="395"/>
      <c r="BU19" s="396"/>
      <c r="BV19" s="394">
        <v>9402228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 customHeight="1" thickBot="1" x14ac:dyDescent="0.25">
      <c r="A20" s="163"/>
      <c r="B20" s="516" t="s">
        <v>151</v>
      </c>
      <c r="C20" s="437"/>
      <c r="D20" s="437"/>
      <c r="E20" s="517"/>
      <c r="F20" s="517"/>
      <c r="G20" s="517"/>
      <c r="H20" s="517"/>
      <c r="I20" s="517"/>
      <c r="J20" s="517"/>
      <c r="K20" s="517"/>
      <c r="L20" s="525">
        <v>11898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13862941</v>
      </c>
      <c r="BO22" s="358"/>
      <c r="BP22" s="358"/>
      <c r="BQ22" s="358"/>
      <c r="BR22" s="358"/>
      <c r="BS22" s="358"/>
      <c r="BT22" s="358"/>
      <c r="BU22" s="359"/>
      <c r="BV22" s="357">
        <v>13137538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12333445</v>
      </c>
      <c r="BO23" s="395"/>
      <c r="BP23" s="395"/>
      <c r="BQ23" s="395"/>
      <c r="BR23" s="395"/>
      <c r="BS23" s="395"/>
      <c r="BT23" s="395"/>
      <c r="BU23" s="396"/>
      <c r="BV23" s="394">
        <v>11566142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 customHeight="1" thickBot="1" x14ac:dyDescent="0.25">
      <c r="A24" s="163"/>
      <c r="B24" s="565"/>
      <c r="C24" s="541"/>
      <c r="D24" s="542"/>
      <c r="E24" s="444" t="s">
        <v>161</v>
      </c>
      <c r="F24" s="424"/>
      <c r="G24" s="424"/>
      <c r="H24" s="424"/>
      <c r="I24" s="424"/>
      <c r="J24" s="424"/>
      <c r="K24" s="425"/>
      <c r="L24" s="445">
        <v>1</v>
      </c>
      <c r="M24" s="446"/>
      <c r="N24" s="446"/>
      <c r="O24" s="446"/>
      <c r="P24" s="488"/>
      <c r="Q24" s="445">
        <v>7776</v>
      </c>
      <c r="R24" s="446"/>
      <c r="S24" s="446"/>
      <c r="T24" s="446"/>
      <c r="U24" s="446"/>
      <c r="V24" s="488"/>
      <c r="W24" s="540"/>
      <c r="X24" s="541"/>
      <c r="Y24" s="542"/>
      <c r="Z24" s="444" t="s">
        <v>162</v>
      </c>
      <c r="AA24" s="424"/>
      <c r="AB24" s="424"/>
      <c r="AC24" s="424"/>
      <c r="AD24" s="424"/>
      <c r="AE24" s="424"/>
      <c r="AF24" s="424"/>
      <c r="AG24" s="425"/>
      <c r="AH24" s="445">
        <v>204</v>
      </c>
      <c r="AI24" s="446"/>
      <c r="AJ24" s="446"/>
      <c r="AK24" s="446"/>
      <c r="AL24" s="488"/>
      <c r="AM24" s="445">
        <v>627708</v>
      </c>
      <c r="AN24" s="446"/>
      <c r="AO24" s="446"/>
      <c r="AP24" s="446"/>
      <c r="AQ24" s="446"/>
      <c r="AR24" s="488"/>
      <c r="AS24" s="445">
        <v>3077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9208140</v>
      </c>
      <c r="BO24" s="395"/>
      <c r="BP24" s="395"/>
      <c r="BQ24" s="395"/>
      <c r="BR24" s="395"/>
      <c r="BS24" s="395"/>
      <c r="BT24" s="395"/>
      <c r="BU24" s="396"/>
      <c r="BV24" s="394">
        <v>8036652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 customHeight="1" x14ac:dyDescent="0.2">
      <c r="A25" s="163"/>
      <c r="B25" s="565"/>
      <c r="C25" s="541"/>
      <c r="D25" s="542"/>
      <c r="E25" s="444" t="s">
        <v>164</v>
      </c>
      <c r="F25" s="424"/>
      <c r="G25" s="424"/>
      <c r="H25" s="424"/>
      <c r="I25" s="424"/>
      <c r="J25" s="424"/>
      <c r="K25" s="425"/>
      <c r="L25" s="445">
        <v>2</v>
      </c>
      <c r="M25" s="446"/>
      <c r="N25" s="446"/>
      <c r="O25" s="446"/>
      <c r="P25" s="488"/>
      <c r="Q25" s="445">
        <v>6174</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2810273</v>
      </c>
      <c r="BO25" s="358"/>
      <c r="BP25" s="358"/>
      <c r="BQ25" s="358"/>
      <c r="BR25" s="358"/>
      <c r="BS25" s="358"/>
      <c r="BT25" s="358"/>
      <c r="BU25" s="359"/>
      <c r="BV25" s="357">
        <v>813656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 customHeight="1" x14ac:dyDescent="0.2">
      <c r="A26" s="163"/>
      <c r="B26" s="565"/>
      <c r="C26" s="541"/>
      <c r="D26" s="542"/>
      <c r="E26" s="444" t="s">
        <v>167</v>
      </c>
      <c r="F26" s="424"/>
      <c r="G26" s="424"/>
      <c r="H26" s="424"/>
      <c r="I26" s="424"/>
      <c r="J26" s="424"/>
      <c r="K26" s="425"/>
      <c r="L26" s="445">
        <v>1</v>
      </c>
      <c r="M26" s="446"/>
      <c r="N26" s="446"/>
      <c r="O26" s="446"/>
      <c r="P26" s="488"/>
      <c r="Q26" s="445">
        <v>5445</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11108</v>
      </c>
      <c r="AN26" s="446"/>
      <c r="AO26" s="446"/>
      <c r="AP26" s="446"/>
      <c r="AQ26" s="446"/>
      <c r="AR26" s="488"/>
      <c r="AS26" s="445">
        <v>2777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 customHeight="1" thickBot="1" x14ac:dyDescent="0.25">
      <c r="A27" s="163"/>
      <c r="B27" s="565"/>
      <c r="C27" s="541"/>
      <c r="D27" s="542"/>
      <c r="E27" s="444" t="s">
        <v>170</v>
      </c>
      <c r="F27" s="424"/>
      <c r="G27" s="424"/>
      <c r="H27" s="424"/>
      <c r="I27" s="424"/>
      <c r="J27" s="424"/>
      <c r="K27" s="425"/>
      <c r="L27" s="445">
        <v>1</v>
      </c>
      <c r="M27" s="446"/>
      <c r="N27" s="446"/>
      <c r="O27" s="446"/>
      <c r="P27" s="488"/>
      <c r="Q27" s="445">
        <v>3800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19177</v>
      </c>
      <c r="AN27" s="446"/>
      <c r="AO27" s="446"/>
      <c r="AP27" s="446"/>
      <c r="AQ27" s="446"/>
      <c r="AR27" s="488"/>
      <c r="AS27" s="445">
        <v>3196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 customHeight="1" x14ac:dyDescent="0.2">
      <c r="A28" s="163"/>
      <c r="B28" s="565"/>
      <c r="C28" s="541"/>
      <c r="D28" s="542"/>
      <c r="E28" s="444" t="s">
        <v>173</v>
      </c>
      <c r="F28" s="424"/>
      <c r="G28" s="424"/>
      <c r="H28" s="424"/>
      <c r="I28" s="424"/>
      <c r="J28" s="424"/>
      <c r="K28" s="425"/>
      <c r="L28" s="445">
        <v>1</v>
      </c>
      <c r="M28" s="446"/>
      <c r="N28" s="446"/>
      <c r="O28" s="446"/>
      <c r="P28" s="488"/>
      <c r="Q28" s="445">
        <v>3100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1001083</v>
      </c>
      <c r="BO28" s="358"/>
      <c r="BP28" s="358"/>
      <c r="BQ28" s="358"/>
      <c r="BR28" s="358"/>
      <c r="BS28" s="358"/>
      <c r="BT28" s="358"/>
      <c r="BU28" s="359"/>
      <c r="BV28" s="357">
        <v>1011939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 customHeight="1" x14ac:dyDescent="0.2">
      <c r="A29" s="163"/>
      <c r="B29" s="565"/>
      <c r="C29" s="541"/>
      <c r="D29" s="542"/>
      <c r="E29" s="444" t="s">
        <v>176</v>
      </c>
      <c r="F29" s="424"/>
      <c r="G29" s="424"/>
      <c r="H29" s="424"/>
      <c r="I29" s="424"/>
      <c r="J29" s="424"/>
      <c r="K29" s="425"/>
      <c r="L29" s="445">
        <v>12</v>
      </c>
      <c r="M29" s="446"/>
      <c r="N29" s="446"/>
      <c r="O29" s="446"/>
      <c r="P29" s="488"/>
      <c r="Q29" s="445">
        <v>2900</v>
      </c>
      <c r="R29" s="446"/>
      <c r="S29" s="446"/>
      <c r="T29" s="446"/>
      <c r="U29" s="446"/>
      <c r="V29" s="488"/>
      <c r="W29" s="543"/>
      <c r="X29" s="544"/>
      <c r="Y29" s="545"/>
      <c r="Z29" s="444" t="s">
        <v>177</v>
      </c>
      <c r="AA29" s="424"/>
      <c r="AB29" s="424"/>
      <c r="AC29" s="424"/>
      <c r="AD29" s="424"/>
      <c r="AE29" s="424"/>
      <c r="AF29" s="424"/>
      <c r="AG29" s="425"/>
      <c r="AH29" s="445">
        <v>210</v>
      </c>
      <c r="AI29" s="446"/>
      <c r="AJ29" s="446"/>
      <c r="AK29" s="446"/>
      <c r="AL29" s="488"/>
      <c r="AM29" s="445">
        <v>646885</v>
      </c>
      <c r="AN29" s="446"/>
      <c r="AO29" s="446"/>
      <c r="AP29" s="446"/>
      <c r="AQ29" s="446"/>
      <c r="AR29" s="488"/>
      <c r="AS29" s="445">
        <v>3080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379685</v>
      </c>
      <c r="BO29" s="395"/>
      <c r="BP29" s="395"/>
      <c r="BQ29" s="395"/>
      <c r="BR29" s="395"/>
      <c r="BS29" s="395"/>
      <c r="BT29" s="395"/>
      <c r="BU29" s="396"/>
      <c r="BV29" s="394">
        <v>349590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1043114</v>
      </c>
      <c r="BO30" s="514"/>
      <c r="BP30" s="514"/>
      <c r="BQ30" s="514"/>
      <c r="BR30" s="514"/>
      <c r="BS30" s="514"/>
      <c r="BT30" s="514"/>
      <c r="BU30" s="515"/>
      <c r="BV30" s="513">
        <v>1060292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6" customHeight="1" x14ac:dyDescent="0.2">
      <c r="A31" s="163"/>
      <c r="B31" s="188"/>
      <c r="DI31" s="189"/>
    </row>
    <row r="32" spans="1:113" ht="13.6"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6"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99999999999997"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松山広域福祉施設事務組合（一般会計）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松前町土地開発公社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99999999999997"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松山広域福祉施設事務組合（公営企業会計）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99999999999997"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愛媛県市町総合事務組合（退職手当事業分）</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99999999999997"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愛媛県市町総合事務組合（消防補償事業分）</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99999999999997"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愛媛県市町総合事務組合（交通災害事業分）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99999999999997"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愛媛県市町総合事務組合（自治会館事業分）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99999999999997"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愛媛県市町総合事務組合（議員公務災害事業分）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99999999999997"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愛媛県市町総合事務組合（共通経費分）</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99999999999997"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伊予市松前町共立衛生組合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99999999999997"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伊予市・伊予郡養護老人ホーム組合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6"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a/Pq1xfl4OUL0CO2fTfKlkMwgPCQRvyo4Ko7cQldmYIDkZvVd9Lod3e3at7fG6Bxwqw1TEXQ1BOnlkSkPlN7A==" saltValue="B3VHXCEr3B+oN3FhngjH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heetViews>
  <sheetFormatPr defaultColWidth="0" defaultRowHeight="13.6" customHeight="1" zeroHeight="1" x14ac:dyDescent="0.2"/>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 customHeight="1" thickBot="1" x14ac:dyDescent="0.25">
      <c r="A32" s="22"/>
      <c r="B32" s="22"/>
      <c r="C32" s="22"/>
      <c r="D32" s="22"/>
      <c r="E32" s="22"/>
      <c r="F32" s="22"/>
      <c r="G32" s="22"/>
      <c r="H32" s="22"/>
      <c r="I32" s="22"/>
      <c r="J32" s="24" t="s">
        <v>0</v>
      </c>
      <c r="K32" s="22"/>
      <c r="L32" s="22"/>
      <c r="M32" s="22"/>
      <c r="N32" s="22"/>
      <c r="O32" s="22"/>
      <c r="P32" s="22"/>
    </row>
    <row r="33" spans="1:16" ht="39.049999999999997"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049999999999997" customHeight="1" x14ac:dyDescent="0.2">
      <c r="A34" s="22"/>
      <c r="B34" s="31"/>
      <c r="C34" s="1136" t="s">
        <v>532</v>
      </c>
      <c r="D34" s="1136"/>
      <c r="E34" s="1137"/>
      <c r="F34" s="32">
        <v>14.02</v>
      </c>
      <c r="G34" s="33">
        <v>12.85</v>
      </c>
      <c r="H34" s="33">
        <v>13.09</v>
      </c>
      <c r="I34" s="33">
        <v>12.68</v>
      </c>
      <c r="J34" s="34">
        <v>13.82</v>
      </c>
      <c r="K34" s="22"/>
      <c r="L34" s="22"/>
      <c r="M34" s="22"/>
      <c r="N34" s="22"/>
      <c r="O34" s="22"/>
      <c r="P34" s="22"/>
    </row>
    <row r="35" spans="1:16" ht="39.049999999999997" customHeight="1" x14ac:dyDescent="0.2">
      <c r="A35" s="22"/>
      <c r="B35" s="35"/>
      <c r="C35" s="1132" t="s">
        <v>533</v>
      </c>
      <c r="D35" s="1132"/>
      <c r="E35" s="1133"/>
      <c r="F35" s="36">
        <v>5.81</v>
      </c>
      <c r="G35" s="37">
        <v>9.9600000000000009</v>
      </c>
      <c r="H35" s="37">
        <v>8.7899999999999991</v>
      </c>
      <c r="I35" s="37">
        <v>7.55</v>
      </c>
      <c r="J35" s="38">
        <v>6.42</v>
      </c>
      <c r="K35" s="22"/>
      <c r="L35" s="22"/>
      <c r="M35" s="22"/>
      <c r="N35" s="22"/>
      <c r="O35" s="22"/>
      <c r="P35" s="22"/>
    </row>
    <row r="36" spans="1:16" ht="39.049999999999997" customHeight="1" x14ac:dyDescent="0.2">
      <c r="A36" s="22"/>
      <c r="B36" s="35"/>
      <c r="C36" s="1132" t="s">
        <v>534</v>
      </c>
      <c r="D36" s="1132"/>
      <c r="E36" s="1133"/>
      <c r="F36" s="36">
        <v>2.41</v>
      </c>
      <c r="G36" s="37">
        <v>2.0099999999999998</v>
      </c>
      <c r="H36" s="37">
        <v>1.32</v>
      </c>
      <c r="I36" s="37">
        <v>1.54</v>
      </c>
      <c r="J36" s="38">
        <v>1.49</v>
      </c>
      <c r="K36" s="22"/>
      <c r="L36" s="22"/>
      <c r="M36" s="22"/>
      <c r="N36" s="22"/>
      <c r="O36" s="22"/>
      <c r="P36" s="22"/>
    </row>
    <row r="37" spans="1:16" ht="39.049999999999997" customHeight="1" x14ac:dyDescent="0.2">
      <c r="A37" s="22"/>
      <c r="B37" s="35"/>
      <c r="C37" s="1132" t="s">
        <v>535</v>
      </c>
      <c r="D37" s="1132"/>
      <c r="E37" s="1133"/>
      <c r="F37" s="36">
        <v>0.91</v>
      </c>
      <c r="G37" s="37">
        <v>1.08</v>
      </c>
      <c r="H37" s="37">
        <v>1.21</v>
      </c>
      <c r="I37" s="37">
        <v>0.99</v>
      </c>
      <c r="J37" s="38">
        <v>0.95</v>
      </c>
      <c r="K37" s="22"/>
      <c r="L37" s="22"/>
      <c r="M37" s="22"/>
      <c r="N37" s="22"/>
      <c r="O37" s="22"/>
      <c r="P37" s="22"/>
    </row>
    <row r="38" spans="1:16" ht="39.049999999999997" customHeight="1" x14ac:dyDescent="0.2">
      <c r="A38" s="22"/>
      <c r="B38" s="35"/>
      <c r="C38" s="1132" t="s">
        <v>536</v>
      </c>
      <c r="D38" s="1132"/>
      <c r="E38" s="1133"/>
      <c r="F38" s="36">
        <v>0.68</v>
      </c>
      <c r="G38" s="37">
        <v>0.88</v>
      </c>
      <c r="H38" s="37">
        <v>0.95</v>
      </c>
      <c r="I38" s="37">
        <v>1.03</v>
      </c>
      <c r="J38" s="38">
        <v>0.53</v>
      </c>
      <c r="K38" s="22"/>
      <c r="L38" s="22"/>
      <c r="M38" s="22"/>
      <c r="N38" s="22"/>
      <c r="O38" s="22"/>
      <c r="P38" s="22"/>
    </row>
    <row r="39" spans="1:16" ht="39.049999999999997" customHeight="1" x14ac:dyDescent="0.2">
      <c r="A39" s="22"/>
      <c r="B39" s="35"/>
      <c r="C39" s="1132" t="s">
        <v>537</v>
      </c>
      <c r="D39" s="1132"/>
      <c r="E39" s="1133"/>
      <c r="F39" s="36">
        <v>0.27</v>
      </c>
      <c r="G39" s="37">
        <v>0.25</v>
      </c>
      <c r="H39" s="37">
        <v>0.25</v>
      </c>
      <c r="I39" s="37">
        <v>0.19</v>
      </c>
      <c r="J39" s="38">
        <v>0.22</v>
      </c>
      <c r="K39" s="22"/>
      <c r="L39" s="22"/>
      <c r="M39" s="22"/>
      <c r="N39" s="22"/>
      <c r="O39" s="22"/>
      <c r="P39" s="22"/>
    </row>
    <row r="40" spans="1:16" ht="39.049999999999997" customHeight="1" x14ac:dyDescent="0.2">
      <c r="A40" s="22"/>
      <c r="B40" s="35"/>
      <c r="C40" s="1132" t="s">
        <v>538</v>
      </c>
      <c r="D40" s="1132"/>
      <c r="E40" s="1133"/>
      <c r="F40" s="36">
        <v>0.02</v>
      </c>
      <c r="G40" s="37">
        <v>0.04</v>
      </c>
      <c r="H40" s="37">
        <v>0.06</v>
      </c>
      <c r="I40" s="37">
        <v>0.1</v>
      </c>
      <c r="J40" s="38">
        <v>0.01</v>
      </c>
      <c r="K40" s="22"/>
      <c r="L40" s="22"/>
      <c r="M40" s="22"/>
      <c r="N40" s="22"/>
      <c r="O40" s="22"/>
      <c r="P40" s="22"/>
    </row>
    <row r="41" spans="1:16" ht="39.049999999999997" customHeight="1" x14ac:dyDescent="0.2">
      <c r="A41" s="22"/>
      <c r="B41" s="35"/>
      <c r="C41" s="1132"/>
      <c r="D41" s="1132"/>
      <c r="E41" s="1133"/>
      <c r="F41" s="36"/>
      <c r="G41" s="37"/>
      <c r="H41" s="37"/>
      <c r="I41" s="37"/>
      <c r="J41" s="38"/>
      <c r="K41" s="22"/>
      <c r="L41" s="22"/>
      <c r="M41" s="22"/>
      <c r="N41" s="22"/>
      <c r="O41" s="22"/>
      <c r="P41" s="22"/>
    </row>
    <row r="42" spans="1:16" ht="39.049999999999997"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049999999999997"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049999999999997" customHeight="1" x14ac:dyDescent="0.2">
      <c r="A44" s="22"/>
      <c r="B44" s="44"/>
      <c r="C44" s="45"/>
      <c r="D44" s="45"/>
      <c r="E44" s="45"/>
      <c r="F44" s="22"/>
      <c r="G44" s="22"/>
      <c r="H44" s="22"/>
      <c r="I44" s="22"/>
      <c r="J44" s="22"/>
      <c r="K44" s="22"/>
      <c r="L44" s="22"/>
      <c r="M44" s="22"/>
      <c r="N44" s="22"/>
      <c r="O44" s="22"/>
      <c r="P44" s="22"/>
    </row>
    <row r="45" spans="1:16" ht="16.649999999999999" x14ac:dyDescent="0.2">
      <c r="A45" s="22"/>
      <c r="B45" s="22"/>
      <c r="C45" s="22"/>
      <c r="D45" s="22"/>
      <c r="E45" s="22"/>
      <c r="F45" s="22"/>
      <c r="G45" s="22"/>
      <c r="H45" s="22"/>
      <c r="I45" s="22"/>
      <c r="J45" s="22"/>
      <c r="K45" s="22"/>
      <c r="L45" s="22"/>
      <c r="M45" s="22"/>
      <c r="N45" s="22"/>
      <c r="O45" s="22"/>
      <c r="P45" s="22"/>
    </row>
  </sheetData>
  <sheetProtection algorithmName="SHA-512" hashValue="EbRNLvux948RFNLw8J24PkqsH2ZYS0fCg7s206XIaFvmo+sqRNETeFlZrQKRN60qd9oLvW1Ic5Gyuy6UmF9geA==" saltValue="dcy9XUtAOCzbASlk8Ab7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59765625" style="47" customWidth="1"/>
    <col min="2" max="3" width="10.8984375" style="47" customWidth="1"/>
    <col min="4" max="4" width="10" style="47" customWidth="1"/>
    <col min="5" max="10" width="11" style="47" customWidth="1"/>
    <col min="11" max="15" width="13.09765625" style="47" customWidth="1"/>
    <col min="16" max="21" width="11.5" style="47" customWidth="1"/>
    <col min="22" max="16384" width="0" style="47" hidden="1"/>
  </cols>
  <sheetData>
    <row r="1" spans="1:21" ht="13.6" customHeight="1" x14ac:dyDescent="0.2">
      <c r="A1" s="46"/>
      <c r="B1" s="46"/>
      <c r="C1" s="46"/>
      <c r="D1" s="46"/>
      <c r="E1" s="46"/>
      <c r="F1" s="46"/>
      <c r="G1" s="46"/>
      <c r="H1" s="46"/>
      <c r="I1" s="46"/>
      <c r="J1" s="46"/>
      <c r="K1" s="46"/>
      <c r="L1" s="46"/>
      <c r="M1" s="46"/>
      <c r="N1" s="46"/>
      <c r="O1" s="46"/>
      <c r="P1" s="46"/>
      <c r="Q1" s="46"/>
      <c r="R1" s="46"/>
      <c r="S1" s="46"/>
      <c r="T1" s="46"/>
      <c r="U1" s="46"/>
    </row>
    <row r="2" spans="1:21" ht="13.6" customHeight="1" x14ac:dyDescent="0.2">
      <c r="A2" s="46"/>
      <c r="B2" s="46"/>
      <c r="C2" s="46"/>
      <c r="D2" s="46"/>
      <c r="E2" s="46"/>
      <c r="F2" s="46"/>
      <c r="G2" s="46"/>
      <c r="H2" s="46"/>
      <c r="I2" s="46"/>
      <c r="J2" s="46"/>
      <c r="K2" s="46"/>
      <c r="L2" s="46"/>
      <c r="M2" s="46"/>
      <c r="N2" s="46"/>
      <c r="O2" s="46"/>
      <c r="P2" s="46"/>
      <c r="Q2" s="46"/>
      <c r="R2" s="46"/>
      <c r="S2" s="46"/>
      <c r="T2" s="46"/>
      <c r="U2" s="46"/>
    </row>
    <row r="3" spans="1:21" ht="13.6" customHeight="1" x14ac:dyDescent="0.2">
      <c r="A3" s="46"/>
      <c r="B3" s="46"/>
      <c r="C3" s="46"/>
      <c r="D3" s="46"/>
      <c r="E3" s="46"/>
      <c r="F3" s="46"/>
      <c r="G3" s="46"/>
      <c r="H3" s="46"/>
      <c r="I3" s="46"/>
      <c r="J3" s="46"/>
      <c r="K3" s="46"/>
      <c r="L3" s="46"/>
      <c r="M3" s="46"/>
      <c r="N3" s="46"/>
      <c r="O3" s="46"/>
      <c r="P3" s="46"/>
      <c r="Q3" s="46"/>
      <c r="R3" s="46"/>
      <c r="S3" s="46"/>
      <c r="T3" s="46"/>
      <c r="U3" s="46"/>
    </row>
    <row r="4" spans="1:21" ht="13.6" customHeight="1" x14ac:dyDescent="0.2">
      <c r="A4" s="46"/>
      <c r="B4" s="46"/>
      <c r="C4" s="46"/>
      <c r="D4" s="46"/>
      <c r="E4" s="46"/>
      <c r="F4" s="46"/>
      <c r="G4" s="46"/>
      <c r="H4" s="46"/>
      <c r="I4" s="46"/>
      <c r="J4" s="46"/>
      <c r="K4" s="46"/>
      <c r="L4" s="46"/>
      <c r="M4" s="46"/>
      <c r="N4" s="46"/>
      <c r="O4" s="46"/>
      <c r="P4" s="46"/>
      <c r="Q4" s="46"/>
      <c r="R4" s="46"/>
      <c r="S4" s="46"/>
      <c r="T4" s="46"/>
      <c r="U4" s="46"/>
    </row>
    <row r="5" spans="1:21" ht="13.6" customHeight="1" x14ac:dyDescent="0.2">
      <c r="A5" s="46"/>
      <c r="B5" s="46"/>
      <c r="C5" s="46"/>
      <c r="D5" s="46"/>
      <c r="E5" s="46"/>
      <c r="F5" s="46"/>
      <c r="G5" s="46"/>
      <c r="H5" s="46"/>
      <c r="I5" s="46"/>
      <c r="J5" s="46"/>
      <c r="K5" s="46"/>
      <c r="L5" s="46"/>
      <c r="M5" s="46"/>
      <c r="N5" s="46"/>
      <c r="O5" s="46"/>
      <c r="P5" s="46"/>
      <c r="Q5" s="46"/>
      <c r="R5" s="46"/>
      <c r="S5" s="46"/>
      <c r="T5" s="46"/>
      <c r="U5" s="46"/>
    </row>
    <row r="6" spans="1:21" ht="13.6" customHeight="1" x14ac:dyDescent="0.2">
      <c r="A6" s="46"/>
      <c r="B6" s="46"/>
      <c r="C6" s="46"/>
      <c r="D6" s="46"/>
      <c r="E6" s="46"/>
      <c r="F6" s="46"/>
      <c r="G6" s="46"/>
      <c r="H6" s="46"/>
      <c r="I6" s="46"/>
      <c r="J6" s="46"/>
      <c r="K6" s="46"/>
      <c r="L6" s="46"/>
      <c r="M6" s="46"/>
      <c r="N6" s="46"/>
      <c r="O6" s="46"/>
      <c r="P6" s="46"/>
      <c r="Q6" s="46"/>
      <c r="R6" s="46"/>
      <c r="S6" s="46"/>
      <c r="T6" s="46"/>
      <c r="U6" s="46"/>
    </row>
    <row r="7" spans="1:21" ht="13.6" customHeight="1" x14ac:dyDescent="0.2">
      <c r="A7" s="46"/>
      <c r="B7" s="46"/>
      <c r="C7" s="46"/>
      <c r="D7" s="46"/>
      <c r="E7" s="46"/>
      <c r="F7" s="46"/>
      <c r="G7" s="46"/>
      <c r="H7" s="46"/>
      <c r="I7" s="46"/>
      <c r="J7" s="46"/>
      <c r="K7" s="46"/>
      <c r="L7" s="46"/>
      <c r="M7" s="46"/>
      <c r="N7" s="46"/>
      <c r="O7" s="46"/>
      <c r="P7" s="46"/>
      <c r="Q7" s="46"/>
      <c r="R7" s="46"/>
      <c r="S7" s="46"/>
      <c r="T7" s="46"/>
      <c r="U7" s="46"/>
    </row>
    <row r="8" spans="1:21" ht="13.6" customHeight="1" x14ac:dyDescent="0.2">
      <c r="A8" s="46"/>
      <c r="B8" s="46"/>
      <c r="C8" s="46"/>
      <c r="D8" s="46"/>
      <c r="E8" s="46"/>
      <c r="F8" s="46"/>
      <c r="G8" s="46"/>
      <c r="H8" s="46"/>
      <c r="I8" s="46"/>
      <c r="J8" s="46"/>
      <c r="K8" s="46"/>
      <c r="L8" s="46"/>
      <c r="M8" s="46"/>
      <c r="N8" s="46"/>
      <c r="O8" s="46"/>
      <c r="P8" s="46"/>
      <c r="Q8" s="46"/>
      <c r="R8" s="46"/>
      <c r="S8" s="46"/>
      <c r="T8" s="46"/>
      <c r="U8" s="46"/>
    </row>
    <row r="9" spans="1:21" ht="13.6" customHeight="1" x14ac:dyDescent="0.2">
      <c r="A9" s="46"/>
      <c r="B9" s="46"/>
      <c r="C9" s="46"/>
      <c r="D9" s="46"/>
      <c r="E9" s="46"/>
      <c r="F9" s="46"/>
      <c r="G9" s="46"/>
      <c r="H9" s="46"/>
      <c r="I9" s="46"/>
      <c r="J9" s="46"/>
      <c r="K9" s="46"/>
      <c r="L9" s="46"/>
      <c r="M9" s="46"/>
      <c r="N9" s="46"/>
      <c r="O9" s="46"/>
      <c r="P9" s="46"/>
      <c r="Q9" s="46"/>
      <c r="R9" s="46"/>
      <c r="S9" s="46"/>
      <c r="T9" s="46"/>
      <c r="U9" s="46"/>
    </row>
    <row r="10" spans="1:21" ht="13.6"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6"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6"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6"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6"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6"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6"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6"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6"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6"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6"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6"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6"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6"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6"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6"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6"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6"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6"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6"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6"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6"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6"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6"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6"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6"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6"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6"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6"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6"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6"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6"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6"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1052</v>
      </c>
      <c r="L45" s="58">
        <v>1087</v>
      </c>
      <c r="M45" s="58">
        <v>1093</v>
      </c>
      <c r="N45" s="58">
        <v>1068</v>
      </c>
      <c r="O45" s="59">
        <v>1109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249</v>
      </c>
      <c r="L48" s="62">
        <v>242</v>
      </c>
      <c r="M48" s="62">
        <v>257</v>
      </c>
      <c r="N48" s="62">
        <v>254</v>
      </c>
      <c r="O48" s="63">
        <v>233</v>
      </c>
      <c r="P48" s="46"/>
      <c r="Q48" s="46"/>
      <c r="R48" s="46"/>
      <c r="S48" s="46"/>
      <c r="T48" s="46"/>
      <c r="U48" s="46"/>
    </row>
    <row r="49" spans="1:21" ht="30.75" customHeight="1" x14ac:dyDescent="0.2">
      <c r="A49" s="46"/>
      <c r="B49" s="1140"/>
      <c r="C49" s="1141"/>
      <c r="D49" s="60"/>
      <c r="E49" s="1146" t="s">
        <v>14</v>
      </c>
      <c r="F49" s="1146"/>
      <c r="G49" s="1146"/>
      <c r="H49" s="1146"/>
      <c r="I49" s="1146"/>
      <c r="J49" s="1147"/>
      <c r="K49" s="61">
        <v>61</v>
      </c>
      <c r="L49" s="62">
        <v>70</v>
      </c>
      <c r="M49" s="62">
        <v>95</v>
      </c>
      <c r="N49" s="62">
        <v>70</v>
      </c>
      <c r="O49" s="63">
        <v>51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797</v>
      </c>
      <c r="L52" s="62">
        <v>805</v>
      </c>
      <c r="M52" s="62">
        <v>784</v>
      </c>
      <c r="N52" s="62">
        <v>759</v>
      </c>
      <c r="O52" s="63">
        <v>755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565</v>
      </c>
      <c r="L53" s="67">
        <v>594</v>
      </c>
      <c r="M53" s="67">
        <v>661</v>
      </c>
      <c r="N53" s="67">
        <v>633</v>
      </c>
      <c r="O53" s="68">
        <v>638</v>
      </c>
      <c r="P53" s="46"/>
      <c r="Q53" s="46"/>
      <c r="R53" s="46"/>
      <c r="S53" s="46"/>
      <c r="T53" s="46"/>
      <c r="U53" s="46"/>
    </row>
    <row r="54" spans="1:21" ht="23.95"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3.95"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3.95"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6"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6" customHeight="1" x14ac:dyDescent="0.2">
      <c r="B58" s="1154" t="s">
        <v>24</v>
      </c>
      <c r="C58" s="1155"/>
      <c r="D58" s="1160" t="s">
        <v>25</v>
      </c>
      <c r="E58" s="1161"/>
      <c r="F58" s="1161"/>
      <c r="G58" s="1161"/>
      <c r="H58" s="1161"/>
      <c r="I58" s="1161"/>
      <c r="J58" s="1162"/>
      <c r="K58" s="81" t="s">
        <v>569</v>
      </c>
      <c r="L58" s="82" t="s">
        <v>569</v>
      </c>
      <c r="M58" s="82" t="s">
        <v>569</v>
      </c>
      <c r="N58" s="82" t="s">
        <v>569</v>
      </c>
      <c r="O58" s="83" t="s">
        <v>569</v>
      </c>
    </row>
    <row r="59" spans="1:21" ht="31.6" customHeight="1" x14ac:dyDescent="0.2">
      <c r="B59" s="1156"/>
      <c r="C59" s="1157"/>
      <c r="D59" s="1163" t="s">
        <v>26</v>
      </c>
      <c r="E59" s="1164"/>
      <c r="F59" s="1164"/>
      <c r="G59" s="1164"/>
      <c r="H59" s="1164"/>
      <c r="I59" s="1164"/>
      <c r="J59" s="1165"/>
      <c r="K59" s="84" t="s">
        <v>569</v>
      </c>
      <c r="L59" s="85" t="s">
        <v>569</v>
      </c>
      <c r="M59" s="85" t="s">
        <v>569</v>
      </c>
      <c r="N59" s="85" t="s">
        <v>569</v>
      </c>
      <c r="O59" s="86" t="s">
        <v>569</v>
      </c>
    </row>
    <row r="60" spans="1:21" ht="31.6" customHeight="1" thickBot="1" x14ac:dyDescent="0.25">
      <c r="B60" s="1158"/>
      <c r="C60" s="1159"/>
      <c r="D60" s="1166" t="s">
        <v>27</v>
      </c>
      <c r="E60" s="1167"/>
      <c r="F60" s="1167"/>
      <c r="G60" s="1167"/>
      <c r="H60" s="1167"/>
      <c r="I60" s="1167"/>
      <c r="J60" s="1168"/>
      <c r="K60" s="87" t="s">
        <v>569</v>
      </c>
      <c r="L60" s="88" t="s">
        <v>569</v>
      </c>
      <c r="M60" s="88" t="s">
        <v>569</v>
      </c>
      <c r="N60" s="88" t="s">
        <v>569</v>
      </c>
      <c r="O60" s="89" t="s">
        <v>569</v>
      </c>
    </row>
    <row r="61" spans="1:21" ht="23.95" customHeight="1" x14ac:dyDescent="0.2">
      <c r="B61" s="90"/>
      <c r="C61" s="90"/>
      <c r="D61" s="91" t="s">
        <v>28</v>
      </c>
      <c r="E61" s="92"/>
      <c r="F61" s="92"/>
      <c r="G61" s="92"/>
      <c r="H61" s="92"/>
      <c r="I61" s="92"/>
      <c r="J61" s="92"/>
      <c r="K61" s="92"/>
      <c r="L61" s="92"/>
      <c r="M61" s="92"/>
      <c r="N61" s="92"/>
      <c r="O61" s="92"/>
    </row>
    <row r="62" spans="1:21" ht="23.95" customHeight="1" x14ac:dyDescent="0.2">
      <c r="B62" s="93"/>
      <c r="C62" s="93"/>
      <c r="D62" s="91" t="s">
        <v>29</v>
      </c>
      <c r="E62" s="92"/>
      <c r="F62" s="92"/>
      <c r="G62" s="92"/>
      <c r="H62" s="92"/>
      <c r="I62" s="92"/>
      <c r="J62" s="92"/>
      <c r="K62" s="92"/>
      <c r="L62" s="92"/>
      <c r="M62" s="92"/>
      <c r="N62" s="92"/>
      <c r="O62" s="92"/>
    </row>
    <row r="63" spans="1:21" ht="23.95"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3.95"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GI3tEdaDNM/96gPKaxkm/T5D017c7iK4QrF3IwWm9peb/xHnfKQ2EL7gxaVFkqpU45UA2yPigvUsUkECvPBLQ==" saltValue="xRmAX3BjlfIybeuLTF0F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6" customHeight="1" zeroHeight="1" x14ac:dyDescent="0.2"/>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4.95" customHeight="1" x14ac:dyDescent="0.2"/>
    <row r="2" ht="14.95" customHeight="1" x14ac:dyDescent="0.2"/>
    <row r="3" ht="14.95" customHeight="1" x14ac:dyDescent="0.2"/>
    <row r="4" ht="14.95" customHeight="1" x14ac:dyDescent="0.2"/>
    <row r="5" ht="14.95" customHeight="1" x14ac:dyDescent="0.2"/>
    <row r="6" ht="14.95" customHeight="1" x14ac:dyDescent="0.2"/>
    <row r="7" ht="14.95" customHeight="1" x14ac:dyDescent="0.2"/>
    <row r="8" ht="14.95" customHeight="1" x14ac:dyDescent="0.2"/>
    <row r="9" ht="14.95" customHeight="1" x14ac:dyDescent="0.2"/>
    <row r="10" ht="14.95" customHeight="1" x14ac:dyDescent="0.2"/>
    <row r="11" ht="14.95" customHeight="1" x14ac:dyDescent="0.2"/>
    <row r="12" ht="14.95" customHeight="1" x14ac:dyDescent="0.2"/>
    <row r="13" ht="14.95" customHeight="1" x14ac:dyDescent="0.2"/>
    <row r="14" ht="14.95" customHeight="1" x14ac:dyDescent="0.2"/>
    <row r="15" ht="14.95" customHeight="1" x14ac:dyDescent="0.2"/>
    <row r="16" ht="14.95" customHeight="1" x14ac:dyDescent="0.2"/>
    <row r="17" ht="14.95" customHeight="1" x14ac:dyDescent="0.2"/>
    <row r="18" ht="14.95" customHeight="1" x14ac:dyDescent="0.2"/>
    <row r="19" ht="14.95" customHeight="1" x14ac:dyDescent="0.2"/>
    <row r="20" ht="14.95" customHeight="1" x14ac:dyDescent="0.2"/>
    <row r="21" ht="14.95" customHeight="1" x14ac:dyDescent="0.2"/>
    <row r="22" ht="14.95" customHeight="1" x14ac:dyDescent="0.2"/>
    <row r="23" ht="14.95" customHeight="1" x14ac:dyDescent="0.2"/>
    <row r="24" ht="14.95" customHeight="1" x14ac:dyDescent="0.2"/>
    <row r="25" ht="14.95" customHeight="1" x14ac:dyDescent="0.2"/>
    <row r="26" ht="14.95" customHeight="1" x14ac:dyDescent="0.2"/>
    <row r="27" ht="14.95" customHeight="1" x14ac:dyDescent="0.2"/>
    <row r="28" ht="14.95" customHeight="1" x14ac:dyDescent="0.2"/>
    <row r="29" ht="14.95" customHeight="1" x14ac:dyDescent="0.2"/>
    <row r="30" ht="14.95" customHeight="1" x14ac:dyDescent="0.2"/>
    <row r="31" ht="14.95" customHeight="1" x14ac:dyDescent="0.2"/>
    <row r="32" ht="14.95" customHeight="1" x14ac:dyDescent="0.2"/>
    <row r="33" spans="2:13" ht="14.95" customHeight="1" x14ac:dyDescent="0.2"/>
    <row r="34" spans="2:13" ht="14.95" customHeight="1" x14ac:dyDescent="0.2"/>
    <row r="35" spans="2:13" ht="14.95" customHeight="1" x14ac:dyDescent="0.2"/>
    <row r="36" spans="2:13" ht="14.95" customHeight="1" x14ac:dyDescent="0.2"/>
    <row r="37" spans="2:13" ht="14.95" customHeight="1" x14ac:dyDescent="0.2"/>
    <row r="38" spans="2:13" ht="14.95" customHeight="1" x14ac:dyDescent="0.2"/>
    <row r="39" spans="2:13" ht="27.7" customHeight="1" thickBot="1" x14ac:dyDescent="0.25">
      <c r="M39" s="95" t="s">
        <v>7</v>
      </c>
    </row>
    <row r="40" spans="2:13" ht="27.7" customHeight="1" thickBot="1" x14ac:dyDescent="0.25">
      <c r="B40" s="96" t="s">
        <v>8</v>
      </c>
      <c r="C40" s="97"/>
      <c r="D40" s="97"/>
      <c r="E40" s="98"/>
      <c r="F40" s="98"/>
      <c r="G40" s="98"/>
      <c r="H40" s="99" t="s">
        <v>2</v>
      </c>
      <c r="I40" s="100" t="s">
        <v>525</v>
      </c>
      <c r="J40" s="101" t="s">
        <v>526</v>
      </c>
      <c r="K40" s="101" t="s">
        <v>527</v>
      </c>
      <c r="L40" s="101" t="s">
        <v>528</v>
      </c>
      <c r="M40" s="102" t="s">
        <v>529</v>
      </c>
    </row>
    <row r="41" spans="2:13" ht="27.7" customHeight="1" x14ac:dyDescent="0.2">
      <c r="B41" s="1169" t="s">
        <v>30</v>
      </c>
      <c r="C41" s="1170"/>
      <c r="D41" s="103"/>
      <c r="E41" s="1175" t="s">
        <v>31</v>
      </c>
      <c r="F41" s="1175"/>
      <c r="G41" s="1175"/>
      <c r="H41" s="1176"/>
      <c r="I41" s="330">
        <v>12410</v>
      </c>
      <c r="J41" s="331">
        <v>13026</v>
      </c>
      <c r="K41" s="331">
        <v>12811</v>
      </c>
      <c r="L41" s="331">
        <v>13138</v>
      </c>
      <c r="M41" s="332">
        <v>13863</v>
      </c>
    </row>
    <row r="42" spans="2:13" ht="27.7" customHeight="1" x14ac:dyDescent="0.2">
      <c r="B42" s="1171"/>
      <c r="C42" s="1172"/>
      <c r="D42" s="104"/>
      <c r="E42" s="1177" t="s">
        <v>32</v>
      </c>
      <c r="F42" s="1177"/>
      <c r="G42" s="1177"/>
      <c r="H42" s="1178"/>
      <c r="I42" s="333" t="s">
        <v>487</v>
      </c>
      <c r="J42" s="334" t="s">
        <v>487</v>
      </c>
      <c r="K42" s="334" t="s">
        <v>487</v>
      </c>
      <c r="L42" s="334" t="s">
        <v>487</v>
      </c>
      <c r="M42" s="335" t="s">
        <v>487</v>
      </c>
    </row>
    <row r="43" spans="2:13" ht="27.7" customHeight="1" x14ac:dyDescent="0.2">
      <c r="B43" s="1171"/>
      <c r="C43" s="1172"/>
      <c r="D43" s="104"/>
      <c r="E43" s="1177" t="s">
        <v>33</v>
      </c>
      <c r="F43" s="1177"/>
      <c r="G43" s="1177"/>
      <c r="H43" s="1178"/>
      <c r="I43" s="333">
        <v>3636</v>
      </c>
      <c r="J43" s="334">
        <v>3297</v>
      </c>
      <c r="K43" s="334">
        <v>3138</v>
      </c>
      <c r="L43" s="334">
        <v>2963</v>
      </c>
      <c r="M43" s="335">
        <v>2781</v>
      </c>
    </row>
    <row r="44" spans="2:13" ht="27.7" customHeight="1" x14ac:dyDescent="0.2">
      <c r="B44" s="1171"/>
      <c r="C44" s="1172"/>
      <c r="D44" s="104"/>
      <c r="E44" s="1177" t="s">
        <v>34</v>
      </c>
      <c r="F44" s="1177"/>
      <c r="G44" s="1177"/>
      <c r="H44" s="1178"/>
      <c r="I44" s="333">
        <v>486</v>
      </c>
      <c r="J44" s="334">
        <v>410</v>
      </c>
      <c r="K44" s="334">
        <v>324</v>
      </c>
      <c r="L44" s="334">
        <v>297</v>
      </c>
      <c r="M44" s="335">
        <v>263</v>
      </c>
    </row>
    <row r="45" spans="2:13" ht="27.7" customHeight="1" x14ac:dyDescent="0.2">
      <c r="B45" s="1171"/>
      <c r="C45" s="1172"/>
      <c r="D45" s="104"/>
      <c r="E45" s="1177" t="s">
        <v>35</v>
      </c>
      <c r="F45" s="1177"/>
      <c r="G45" s="1177"/>
      <c r="H45" s="1178"/>
      <c r="I45" s="333">
        <v>639</v>
      </c>
      <c r="J45" s="334">
        <v>567</v>
      </c>
      <c r="K45" s="334">
        <v>618</v>
      </c>
      <c r="L45" s="334">
        <v>616</v>
      </c>
      <c r="M45" s="335">
        <v>620</v>
      </c>
    </row>
    <row r="46" spans="2:13" ht="27.7" customHeight="1" x14ac:dyDescent="0.2">
      <c r="B46" s="1171"/>
      <c r="C46" s="1172"/>
      <c r="D46" s="105"/>
      <c r="E46" s="1177" t="s">
        <v>36</v>
      </c>
      <c r="F46" s="1177"/>
      <c r="G46" s="1177"/>
      <c r="H46" s="1178"/>
      <c r="I46" s="333" t="s">
        <v>487</v>
      </c>
      <c r="J46" s="334" t="s">
        <v>487</v>
      </c>
      <c r="K46" s="334" t="s">
        <v>487</v>
      </c>
      <c r="L46" s="334" t="s">
        <v>487</v>
      </c>
      <c r="M46" s="335" t="s">
        <v>487</v>
      </c>
    </row>
    <row r="47" spans="2:13" ht="27.7" customHeight="1" x14ac:dyDescent="0.2">
      <c r="B47" s="1171"/>
      <c r="C47" s="1172"/>
      <c r="D47" s="106"/>
      <c r="E47" s="1179" t="s">
        <v>37</v>
      </c>
      <c r="F47" s="1180"/>
      <c r="G47" s="1180"/>
      <c r="H47" s="1181"/>
      <c r="I47" s="333" t="s">
        <v>487</v>
      </c>
      <c r="J47" s="334" t="s">
        <v>487</v>
      </c>
      <c r="K47" s="334" t="s">
        <v>487</v>
      </c>
      <c r="L47" s="334" t="s">
        <v>487</v>
      </c>
      <c r="M47" s="335" t="s">
        <v>487</v>
      </c>
    </row>
    <row r="48" spans="2:13" ht="27.7" customHeight="1" x14ac:dyDescent="0.2">
      <c r="B48" s="1171"/>
      <c r="C48" s="1172"/>
      <c r="D48" s="104"/>
      <c r="E48" s="1177" t="s">
        <v>38</v>
      </c>
      <c r="F48" s="1177"/>
      <c r="G48" s="1177"/>
      <c r="H48" s="1178"/>
      <c r="I48" s="333" t="s">
        <v>487</v>
      </c>
      <c r="J48" s="334" t="s">
        <v>487</v>
      </c>
      <c r="K48" s="334" t="s">
        <v>487</v>
      </c>
      <c r="L48" s="334" t="s">
        <v>487</v>
      </c>
      <c r="M48" s="335" t="s">
        <v>487</v>
      </c>
    </row>
    <row r="49" spans="2:13" ht="27.7" customHeight="1" x14ac:dyDescent="0.2">
      <c r="B49" s="1173"/>
      <c r="C49" s="1174"/>
      <c r="D49" s="104"/>
      <c r="E49" s="1177" t="s">
        <v>39</v>
      </c>
      <c r="F49" s="1177"/>
      <c r="G49" s="1177"/>
      <c r="H49" s="1178"/>
      <c r="I49" s="333" t="s">
        <v>487</v>
      </c>
      <c r="J49" s="334" t="s">
        <v>487</v>
      </c>
      <c r="K49" s="334" t="s">
        <v>487</v>
      </c>
      <c r="L49" s="334" t="s">
        <v>487</v>
      </c>
      <c r="M49" s="335" t="s">
        <v>487</v>
      </c>
    </row>
    <row r="50" spans="2:13" ht="27.7" customHeight="1" x14ac:dyDescent="0.2">
      <c r="B50" s="1182" t="s">
        <v>40</v>
      </c>
      <c r="C50" s="1183"/>
      <c r="D50" s="107"/>
      <c r="E50" s="1177" t="s">
        <v>41</v>
      </c>
      <c r="F50" s="1177"/>
      <c r="G50" s="1177"/>
      <c r="H50" s="1178"/>
      <c r="I50" s="333">
        <v>1930</v>
      </c>
      <c r="J50" s="334">
        <v>2266</v>
      </c>
      <c r="K50" s="334">
        <v>2649</v>
      </c>
      <c r="L50" s="334">
        <v>2680</v>
      </c>
      <c r="M50" s="335">
        <v>2702</v>
      </c>
    </row>
    <row r="51" spans="2:13" ht="27.7" customHeight="1" x14ac:dyDescent="0.2">
      <c r="B51" s="1171"/>
      <c r="C51" s="1172"/>
      <c r="D51" s="104"/>
      <c r="E51" s="1177" t="s">
        <v>42</v>
      </c>
      <c r="F51" s="1177"/>
      <c r="G51" s="1177"/>
      <c r="H51" s="1178"/>
      <c r="I51" s="333" t="s">
        <v>487</v>
      </c>
      <c r="J51" s="334" t="s">
        <v>487</v>
      </c>
      <c r="K51" s="334" t="s">
        <v>487</v>
      </c>
      <c r="L51" s="334" t="s">
        <v>487</v>
      </c>
      <c r="M51" s="335" t="s">
        <v>487</v>
      </c>
    </row>
    <row r="52" spans="2:13" ht="27.7" customHeight="1" x14ac:dyDescent="0.2">
      <c r="B52" s="1173"/>
      <c r="C52" s="1174"/>
      <c r="D52" s="104"/>
      <c r="E52" s="1177" t="s">
        <v>43</v>
      </c>
      <c r="F52" s="1177"/>
      <c r="G52" s="1177"/>
      <c r="H52" s="1178"/>
      <c r="I52" s="333">
        <v>9910</v>
      </c>
      <c r="J52" s="334">
        <v>9880</v>
      </c>
      <c r="K52" s="334">
        <v>9535</v>
      </c>
      <c r="L52" s="334">
        <v>9655</v>
      </c>
      <c r="M52" s="335">
        <v>9990</v>
      </c>
    </row>
    <row r="53" spans="2:13" ht="27.7" customHeight="1" thickBot="1" x14ac:dyDescent="0.25">
      <c r="B53" s="1184" t="s">
        <v>19</v>
      </c>
      <c r="C53" s="1185"/>
      <c r="D53" s="108"/>
      <c r="E53" s="1186" t="s">
        <v>44</v>
      </c>
      <c r="F53" s="1186"/>
      <c r="G53" s="1186"/>
      <c r="H53" s="1187"/>
      <c r="I53" s="336">
        <v>5331</v>
      </c>
      <c r="J53" s="337">
        <v>5154</v>
      </c>
      <c r="K53" s="337">
        <v>4708</v>
      </c>
      <c r="L53" s="337">
        <v>4679</v>
      </c>
      <c r="M53" s="338">
        <v>4835</v>
      </c>
    </row>
    <row r="54" spans="2:13" ht="27.7" customHeight="1" x14ac:dyDescent="0.2">
      <c r="B54" s="109"/>
      <c r="C54" s="110"/>
      <c r="D54" s="110"/>
      <c r="E54" s="111"/>
      <c r="F54" s="111"/>
      <c r="G54" s="111"/>
      <c r="H54" s="111"/>
      <c r="I54" s="112"/>
      <c r="J54" s="112"/>
      <c r="K54" s="112"/>
      <c r="L54" s="112"/>
      <c r="M54" s="112"/>
    </row>
    <row r="55" spans="2:13" ht="13.3" x14ac:dyDescent="0.2"/>
  </sheetData>
  <sheetProtection algorithmName="SHA-512" hashValue="MqniLwXH2Hn9FZf/KO12l98ANUC4pYdmPS+3ppbqXZ2pk1spLlwqB0schpa/Lwlx/F5UGpLQBEQ/LMG2FpFSKQ==" saltValue="Ceh5V4+5c1xK3Ty4NfHJ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55" zoomScaleNormal="55" zoomScaleSheetLayoutView="100" workbookViewId="0"/>
  </sheetViews>
  <sheetFormatPr defaultColWidth="0" defaultRowHeight="13.6" customHeight="1" zeroHeight="1" x14ac:dyDescent="0.2"/>
  <cols>
    <col min="1" max="1" width="8.19921875" style="1" customWidth="1"/>
    <col min="2" max="2" width="16.3984375" style="1" customWidth="1"/>
    <col min="3" max="5" width="26.19921875" style="1" customWidth="1"/>
    <col min="6" max="8" width="24.19921875" style="1" customWidth="1"/>
    <col min="9" max="14" width="26" style="1" customWidth="1"/>
    <col min="15" max="15" width="6.09765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1027</v>
      </c>
      <c r="G55" s="339">
        <v>1012</v>
      </c>
      <c r="H55" s="340">
        <v>1001</v>
      </c>
    </row>
    <row r="56" spans="2:8" ht="52.5" customHeight="1" x14ac:dyDescent="0.2">
      <c r="B56" s="120"/>
      <c r="C56" s="1198" t="s">
        <v>47</v>
      </c>
      <c r="D56" s="1198"/>
      <c r="E56" s="1199"/>
      <c r="F56" s="341">
        <v>349</v>
      </c>
      <c r="G56" s="341">
        <v>350</v>
      </c>
      <c r="H56" s="342">
        <v>380</v>
      </c>
    </row>
    <row r="57" spans="2:8" ht="53.35" customHeight="1" x14ac:dyDescent="0.2">
      <c r="B57" s="120"/>
      <c r="C57" s="1200" t="s">
        <v>48</v>
      </c>
      <c r="D57" s="1200"/>
      <c r="E57" s="1201"/>
      <c r="F57" s="343">
        <v>1030</v>
      </c>
      <c r="G57" s="343">
        <v>1060</v>
      </c>
      <c r="H57" s="344">
        <v>1043</v>
      </c>
    </row>
    <row r="58" spans="2:8" ht="45.7" customHeight="1" x14ac:dyDescent="0.2">
      <c r="B58" s="121"/>
      <c r="C58" s="1188" t="s">
        <v>546</v>
      </c>
      <c r="D58" s="1189"/>
      <c r="E58" s="1190"/>
      <c r="F58" s="345">
        <v>353</v>
      </c>
      <c r="G58" s="345">
        <v>353</v>
      </c>
      <c r="H58" s="346">
        <v>353</v>
      </c>
    </row>
    <row r="59" spans="2:8" ht="45.7" customHeight="1" x14ac:dyDescent="0.2">
      <c r="B59" s="121"/>
      <c r="C59" s="1188" t="s">
        <v>547</v>
      </c>
      <c r="D59" s="1189"/>
      <c r="E59" s="1190"/>
      <c r="F59" s="345">
        <v>300</v>
      </c>
      <c r="G59" s="345">
        <v>300</v>
      </c>
      <c r="H59" s="346">
        <v>300</v>
      </c>
    </row>
    <row r="60" spans="2:8" ht="45.7" customHeight="1" x14ac:dyDescent="0.2">
      <c r="B60" s="121"/>
      <c r="C60" s="1188" t="s">
        <v>548</v>
      </c>
      <c r="D60" s="1189"/>
      <c r="E60" s="1190"/>
      <c r="F60" s="345">
        <v>210</v>
      </c>
      <c r="G60" s="345">
        <v>241</v>
      </c>
      <c r="H60" s="346">
        <v>220</v>
      </c>
    </row>
    <row r="61" spans="2:8" ht="45.7" customHeight="1" x14ac:dyDescent="0.2">
      <c r="B61" s="121"/>
      <c r="C61" s="1188" t="s">
        <v>549</v>
      </c>
      <c r="D61" s="1189"/>
      <c r="E61" s="1190"/>
      <c r="F61" s="345">
        <v>158</v>
      </c>
      <c r="G61" s="345">
        <v>158</v>
      </c>
      <c r="H61" s="346">
        <v>158</v>
      </c>
    </row>
    <row r="62" spans="2:8" ht="45.7" customHeight="1" thickBot="1" x14ac:dyDescent="0.25">
      <c r="B62" s="122"/>
      <c r="C62" s="1191" t="s">
        <v>550</v>
      </c>
      <c r="D62" s="1192"/>
      <c r="E62" s="1193"/>
      <c r="F62" s="347">
        <v>7</v>
      </c>
      <c r="G62" s="347">
        <v>9</v>
      </c>
      <c r="H62" s="348">
        <v>12</v>
      </c>
    </row>
    <row r="63" spans="2:8" ht="52.5" customHeight="1" thickBot="1" x14ac:dyDescent="0.25">
      <c r="B63" s="123"/>
      <c r="C63" s="1194" t="s">
        <v>49</v>
      </c>
      <c r="D63" s="1194"/>
      <c r="E63" s="1195"/>
      <c r="F63" s="349">
        <v>2406</v>
      </c>
      <c r="G63" s="349">
        <v>2422</v>
      </c>
      <c r="H63" s="350">
        <v>2424</v>
      </c>
    </row>
    <row r="64" spans="2:8" ht="13.3" x14ac:dyDescent="0.2"/>
  </sheetData>
  <sheetProtection algorithmName="SHA-512" hashValue="1/Zn8wcCa76bVF/XD8BxXxsipUVyLBkDAU6flUFqq2PKSVdGAnDOM7pF0LBCy9tpJivjbPQML1AP6AdDChWp1g==" saltValue="0CnAYh9tYzwvmHmfiaCm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9765625" defaultRowHeight="13.3" x14ac:dyDescent="0.2"/>
  <cols>
    <col min="1" max="1" width="45.8984375" style="130" customWidth="1"/>
    <col min="2" max="8" width="13.3984375" style="130" customWidth="1"/>
    <col min="9" max="16384" width="11.0976562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73513</v>
      </c>
      <c r="E3" s="142"/>
      <c r="F3" s="143">
        <v>52068</v>
      </c>
      <c r="G3" s="144"/>
      <c r="H3" s="145"/>
    </row>
    <row r="4" spans="1:8" x14ac:dyDescent="0.2">
      <c r="A4" s="146"/>
      <c r="B4" s="147"/>
      <c r="C4" s="148"/>
      <c r="D4" s="149">
        <v>43130</v>
      </c>
      <c r="E4" s="150"/>
      <c r="F4" s="151">
        <v>26936</v>
      </c>
      <c r="G4" s="152"/>
      <c r="H4" s="153"/>
    </row>
    <row r="5" spans="1:8" x14ac:dyDescent="0.2">
      <c r="A5" s="134" t="s">
        <v>519</v>
      </c>
      <c r="B5" s="139"/>
      <c r="C5" s="140"/>
      <c r="D5" s="141">
        <v>59246</v>
      </c>
      <c r="E5" s="142"/>
      <c r="F5" s="143">
        <v>47161</v>
      </c>
      <c r="G5" s="144"/>
      <c r="H5" s="145"/>
    </row>
    <row r="6" spans="1:8" x14ac:dyDescent="0.2">
      <c r="A6" s="146"/>
      <c r="B6" s="147"/>
      <c r="C6" s="148"/>
      <c r="D6" s="149">
        <v>30531</v>
      </c>
      <c r="E6" s="150"/>
      <c r="F6" s="151">
        <v>24595</v>
      </c>
      <c r="G6" s="152"/>
      <c r="H6" s="153"/>
    </row>
    <row r="7" spans="1:8" x14ac:dyDescent="0.2">
      <c r="A7" s="134" t="s">
        <v>520</v>
      </c>
      <c r="B7" s="139"/>
      <c r="C7" s="140"/>
      <c r="D7" s="141">
        <v>29207</v>
      </c>
      <c r="E7" s="142"/>
      <c r="F7" s="143">
        <v>43423</v>
      </c>
      <c r="G7" s="144"/>
      <c r="H7" s="145"/>
    </row>
    <row r="8" spans="1:8" x14ac:dyDescent="0.2">
      <c r="A8" s="146"/>
      <c r="B8" s="147"/>
      <c r="C8" s="148"/>
      <c r="D8" s="149">
        <v>23774</v>
      </c>
      <c r="E8" s="150"/>
      <c r="F8" s="151">
        <v>22207</v>
      </c>
      <c r="G8" s="152"/>
      <c r="H8" s="153"/>
    </row>
    <row r="9" spans="1:8" x14ac:dyDescent="0.2">
      <c r="A9" s="134" t="s">
        <v>521</v>
      </c>
      <c r="B9" s="139"/>
      <c r="C9" s="140"/>
      <c r="D9" s="141">
        <v>44586</v>
      </c>
      <c r="E9" s="142"/>
      <c r="F9" s="143">
        <v>45265</v>
      </c>
      <c r="G9" s="144"/>
      <c r="H9" s="145"/>
    </row>
    <row r="10" spans="1:8" x14ac:dyDescent="0.2">
      <c r="A10" s="146"/>
      <c r="B10" s="147"/>
      <c r="C10" s="148"/>
      <c r="D10" s="149">
        <v>35460</v>
      </c>
      <c r="E10" s="150"/>
      <c r="F10" s="151">
        <v>22600</v>
      </c>
      <c r="G10" s="152"/>
      <c r="H10" s="153"/>
    </row>
    <row r="11" spans="1:8" x14ac:dyDescent="0.2">
      <c r="A11" s="134" t="s">
        <v>522</v>
      </c>
      <c r="B11" s="139"/>
      <c r="C11" s="140"/>
      <c r="D11" s="141">
        <v>48647</v>
      </c>
      <c r="E11" s="142"/>
      <c r="F11" s="143">
        <v>54621</v>
      </c>
      <c r="G11" s="144"/>
      <c r="H11" s="145"/>
    </row>
    <row r="12" spans="1:8" x14ac:dyDescent="0.2">
      <c r="A12" s="146"/>
      <c r="B12" s="147"/>
      <c r="C12" s="154"/>
      <c r="D12" s="149">
        <v>35552</v>
      </c>
      <c r="E12" s="150"/>
      <c r="F12" s="151">
        <v>30892</v>
      </c>
      <c r="G12" s="152"/>
      <c r="H12" s="153"/>
    </row>
    <row r="13" spans="1:8" x14ac:dyDescent="0.2">
      <c r="A13" s="134"/>
      <c r="B13" s="139"/>
      <c r="C13" s="140"/>
      <c r="D13" s="141">
        <v>51040</v>
      </c>
      <c r="E13" s="142"/>
      <c r="F13" s="143">
        <v>48508</v>
      </c>
      <c r="G13" s="155"/>
      <c r="H13" s="145"/>
    </row>
    <row r="14" spans="1:8" x14ac:dyDescent="0.2">
      <c r="A14" s="146"/>
      <c r="B14" s="147"/>
      <c r="C14" s="148"/>
      <c r="D14" s="149">
        <v>33689</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5.82</v>
      </c>
      <c r="C19" s="156">
        <f>ROUND(VALUE(SUBSTITUTE(実質収支比率等に係る経年分析!G$48,"▲","-")),2)</f>
        <v>9.9700000000000006</v>
      </c>
      <c r="D19" s="156">
        <f>ROUND(VALUE(SUBSTITUTE(実質収支比率等に係る経年分析!H$48,"▲","-")),2)</f>
        <v>8.8000000000000007</v>
      </c>
      <c r="E19" s="156">
        <f>ROUND(VALUE(SUBSTITUTE(実質収支比率等に係る経年分析!I$48,"▲","-")),2)</f>
        <v>7.55</v>
      </c>
      <c r="F19" s="156">
        <f>ROUND(VALUE(SUBSTITUTE(実質収支比率等に係る経年分析!J$48,"▲","-")),2)</f>
        <v>6.43</v>
      </c>
    </row>
    <row r="20" spans="1:11" x14ac:dyDescent="0.2">
      <c r="A20" s="156" t="s">
        <v>53</v>
      </c>
      <c r="B20" s="156">
        <f>ROUND(VALUE(SUBSTITUTE(実質収支比率等に係る経年分析!F$47,"▲","-")),2)</f>
        <v>8.18</v>
      </c>
      <c r="C20" s="156">
        <f>ROUND(VALUE(SUBSTITUTE(実質収支比率等に係る経年分析!G$47,"▲","-")),2)</f>
        <v>9.75</v>
      </c>
      <c r="D20" s="156">
        <f>ROUND(VALUE(SUBSTITUTE(実質収支比率等に係る経年分析!H$47,"▲","-")),2)</f>
        <v>14.37</v>
      </c>
      <c r="E20" s="156">
        <f>ROUND(VALUE(SUBSTITUTE(実質収支比率等に係る経年分析!I$47,"▲","-")),2)</f>
        <v>13.87</v>
      </c>
      <c r="F20" s="156">
        <f>ROUND(VALUE(SUBSTITUTE(実質収支比率等に係る経年分析!J$47,"▲","-")),2)</f>
        <v>13.29</v>
      </c>
    </row>
    <row r="21" spans="1:11" x14ac:dyDescent="0.2">
      <c r="A21" s="156" t="s">
        <v>54</v>
      </c>
      <c r="B21" s="156">
        <f>IF(ISNUMBER(VALUE(SUBSTITUTE(実質収支比率等に係る経年分析!F$49,"▲","-"))),ROUND(VALUE(SUBSTITUTE(実質収支比率等に係る経年分析!F$49,"▲","-")),2),NA())</f>
        <v>0.18</v>
      </c>
      <c r="C21" s="156">
        <f>IF(ISNUMBER(VALUE(SUBSTITUTE(実質収支比率等に係る経年分析!G$49,"▲","-"))),ROUND(VALUE(SUBSTITUTE(実質収支比率等に係る経年分析!G$49,"▲","-")),2),NA())</f>
        <v>6.46</v>
      </c>
      <c r="D21" s="156">
        <f>IF(ISNUMBER(VALUE(SUBSTITUTE(実質収支比率等に係る経年分析!H$49,"▲","-"))),ROUND(VALUE(SUBSTITUTE(実質収支比率等に係る経年分析!H$49,"▲","-")),2),NA())</f>
        <v>2.74</v>
      </c>
      <c r="E21" s="156">
        <f>IF(ISNUMBER(VALUE(SUBSTITUTE(実質収支比率等に係る経年分析!I$49,"▲","-"))),ROUND(VALUE(SUBSTITUTE(実質収支比率等に係る経年分析!I$49,"▲","-")),2),NA())</f>
        <v>-1.26</v>
      </c>
      <c r="F21" s="156">
        <f>IF(ISNUMBER(VALUE(SUBSTITUTE(実質収支比率等に係る経年分析!J$49,"▲","-"))),ROUND(VALUE(SUBSTITUTE(実質収支比率等に係る経年分析!J$49,"▲","-")),2),NA())</f>
        <v>-1.04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0.53</v>
      </c>
    </row>
    <row r="33" spans="1:16" x14ac:dyDescent="0.2">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2.0099999999999998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9.9600000000000009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8.7899999999999991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797</v>
      </c>
      <c r="E42" s="158"/>
      <c r="F42" s="158"/>
      <c r="G42" s="158">
        <f>'実質公債費比率（分子）の構造'!L$52</f>
        <v>805</v>
      </c>
      <c r="H42" s="158"/>
      <c r="I42" s="158"/>
      <c r="J42" s="158">
        <f>'実質公債費比率（分子）の構造'!M$52</f>
        <v>784</v>
      </c>
      <c r="K42" s="158"/>
      <c r="L42" s="158"/>
      <c r="M42" s="158">
        <f>'実質公債費比率（分子）の構造'!N$52</f>
        <v>759</v>
      </c>
      <c r="N42" s="158"/>
      <c r="O42" s="158"/>
      <c r="P42" s="158">
        <f>'実質公債費比率（分子）の構造'!O$52</f>
        <v>755</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61</v>
      </c>
      <c r="C45" s="158"/>
      <c r="D45" s="158"/>
      <c r="E45" s="158">
        <f>'実質公債費比率（分子）の構造'!L$49</f>
        <v>70</v>
      </c>
      <c r="F45" s="158"/>
      <c r="G45" s="158"/>
      <c r="H45" s="158">
        <f>'実質公債費比率（分子）の構造'!M$49</f>
        <v>95</v>
      </c>
      <c r="I45" s="158"/>
      <c r="J45" s="158"/>
      <c r="K45" s="158">
        <f>'実質公債費比率（分子）の構造'!N$49</f>
        <v>70</v>
      </c>
      <c r="L45" s="158"/>
      <c r="M45" s="158"/>
      <c r="N45" s="158">
        <f>'実質公債費比率（分子）の構造'!O$49</f>
        <v>51</v>
      </c>
      <c r="O45" s="158"/>
      <c r="P45" s="158"/>
    </row>
    <row r="46" spans="1:16" x14ac:dyDescent="0.2">
      <c r="A46" s="158" t="s">
        <v>64</v>
      </c>
      <c r="B46" s="158">
        <f>'実質公債費比率（分子）の構造'!K$48</f>
        <v>249</v>
      </c>
      <c r="C46" s="158"/>
      <c r="D46" s="158"/>
      <c r="E46" s="158">
        <f>'実質公債費比率（分子）の構造'!L$48</f>
        <v>242</v>
      </c>
      <c r="F46" s="158"/>
      <c r="G46" s="158"/>
      <c r="H46" s="158">
        <f>'実質公債費比率（分子）の構造'!M$48</f>
        <v>257</v>
      </c>
      <c r="I46" s="158"/>
      <c r="J46" s="158"/>
      <c r="K46" s="158">
        <f>'実質公債費比率（分子）の構造'!N$48</f>
        <v>254</v>
      </c>
      <c r="L46" s="158"/>
      <c r="M46" s="158"/>
      <c r="N46" s="158">
        <f>'実質公債費比率（分子）の構造'!O$48</f>
        <v>233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1052</v>
      </c>
      <c r="C49" s="158"/>
      <c r="D49" s="158"/>
      <c r="E49" s="158">
        <f>'実質公債費比率（分子）の構造'!L$45</f>
        <v>1087</v>
      </c>
      <c r="F49" s="158"/>
      <c r="G49" s="158"/>
      <c r="H49" s="158">
        <f>'実質公債費比率（分子）の構造'!M$45</f>
        <v>1093</v>
      </c>
      <c r="I49" s="158"/>
      <c r="J49" s="158"/>
      <c r="K49" s="158">
        <f>'実質公債費比率（分子）の構造'!N$45</f>
        <v>1068</v>
      </c>
      <c r="L49" s="158"/>
      <c r="M49" s="158"/>
      <c r="N49" s="158">
        <f>'実質公債費比率（分子）の構造'!O$45</f>
        <v>1109</v>
      </c>
      <c r="O49" s="158"/>
      <c r="P49" s="158"/>
    </row>
    <row r="50" spans="1:16" x14ac:dyDescent="0.2">
      <c r="A50" s="158" t="s">
        <v>67</v>
      </c>
      <c r="B50" s="158" t="e">
        <f>NA()</f>
        <v>#N/A</v>
      </c>
      <c r="C50" s="158">
        <f>IF(ISNUMBER('実質公債費比率（分子）の構造'!K$53),'実質公債費比率（分子）の構造'!K$53,NA())</f>
        <v>565</v>
      </c>
      <c r="D50" s="158" t="e">
        <f>NA()</f>
        <v>#N/A</v>
      </c>
      <c r="E50" s="158" t="e">
        <f>NA()</f>
        <v>#N/A</v>
      </c>
      <c r="F50" s="158">
        <f>IF(ISNUMBER('実質公債費比率（分子）の構造'!L$53),'実質公債費比率（分子）の構造'!L$53,NA())</f>
        <v>594</v>
      </c>
      <c r="G50" s="158" t="e">
        <f>NA()</f>
        <v>#N/A</v>
      </c>
      <c r="H50" s="158" t="e">
        <f>NA()</f>
        <v>#N/A</v>
      </c>
      <c r="I50" s="158">
        <f>IF(ISNUMBER('実質公債費比率（分子）の構造'!M$53),'実質公債費比率（分子）の構造'!M$53,NA())</f>
        <v>661</v>
      </c>
      <c r="J50" s="158" t="e">
        <f>NA()</f>
        <v>#N/A</v>
      </c>
      <c r="K50" s="158" t="e">
        <f>NA()</f>
        <v>#N/A</v>
      </c>
      <c r="L50" s="158">
        <f>IF(ISNUMBER('実質公債費比率（分子）の構造'!N$53),'実質公債費比率（分子）の構造'!N$53,NA())</f>
        <v>633</v>
      </c>
      <c r="M50" s="158" t="e">
        <f>NA()</f>
        <v>#N/A</v>
      </c>
      <c r="N50" s="158" t="e">
        <f>NA()</f>
        <v>#N/A</v>
      </c>
      <c r="O50" s="158">
        <f>IF(ISNUMBER('実質公債費比率（分子）の構造'!O$53),'実質公債費比率（分子）の構造'!O$53,NA())</f>
        <v>638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9910</v>
      </c>
      <c r="E56" s="157"/>
      <c r="F56" s="157"/>
      <c r="G56" s="157">
        <f>'将来負担比率（分子）の構造'!J$52</f>
        <v>9880</v>
      </c>
      <c r="H56" s="157"/>
      <c r="I56" s="157"/>
      <c r="J56" s="157">
        <f>'将来負担比率（分子）の構造'!K$52</f>
        <v>9535</v>
      </c>
      <c r="K56" s="157"/>
      <c r="L56" s="157"/>
      <c r="M56" s="157">
        <f>'将来負担比率（分子）の構造'!L$52</f>
        <v>9655</v>
      </c>
      <c r="N56" s="157"/>
      <c r="O56" s="157"/>
      <c r="P56" s="157">
        <f>'将来負担比率（分子）の構造'!M$52</f>
        <v>9990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1930</v>
      </c>
      <c r="E58" s="157"/>
      <c r="F58" s="157"/>
      <c r="G58" s="157">
        <f>'将来負担比率（分子）の構造'!J$50</f>
        <v>2266</v>
      </c>
      <c r="H58" s="157"/>
      <c r="I58" s="157"/>
      <c r="J58" s="157">
        <f>'将来負担比率（分子）の構造'!K$50</f>
        <v>2649</v>
      </c>
      <c r="K58" s="157"/>
      <c r="L58" s="157"/>
      <c r="M58" s="157">
        <f>'将来負担比率（分子）の構造'!L$50</f>
        <v>2680</v>
      </c>
      <c r="N58" s="157"/>
      <c r="O58" s="157"/>
      <c r="P58" s="157">
        <f>'将来負担比率（分子）の構造'!M$50</f>
        <v>2702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639</v>
      </c>
      <c r="C62" s="157"/>
      <c r="D62" s="157"/>
      <c r="E62" s="157">
        <f>'将来負担比率（分子）の構造'!J$45</f>
        <v>567</v>
      </c>
      <c r="F62" s="157"/>
      <c r="G62" s="157"/>
      <c r="H62" s="157">
        <f>'将来負担比率（分子）の構造'!K$45</f>
        <v>618</v>
      </c>
      <c r="I62" s="157"/>
      <c r="J62" s="157"/>
      <c r="K62" s="157">
        <f>'将来負担比率（分子）の構造'!L$45</f>
        <v>616</v>
      </c>
      <c r="L62" s="157"/>
      <c r="M62" s="157"/>
      <c r="N62" s="157">
        <f>'将来負担比率（分子）の構造'!M$45</f>
        <v>620</v>
      </c>
      <c r="O62" s="157"/>
      <c r="P62" s="157"/>
    </row>
    <row r="63" spans="1:16" x14ac:dyDescent="0.2">
      <c r="A63" s="157" t="s">
        <v>34</v>
      </c>
      <c r="B63" s="157">
        <f>'将来負担比率（分子）の構造'!I$44</f>
        <v>486</v>
      </c>
      <c r="C63" s="157"/>
      <c r="D63" s="157"/>
      <c r="E63" s="157">
        <f>'将来負担比率（分子）の構造'!J$44</f>
        <v>410</v>
      </c>
      <c r="F63" s="157"/>
      <c r="G63" s="157"/>
      <c r="H63" s="157">
        <f>'将来負担比率（分子）の構造'!K$44</f>
        <v>324</v>
      </c>
      <c r="I63" s="157"/>
      <c r="J63" s="157"/>
      <c r="K63" s="157">
        <f>'将来負担比率（分子）の構造'!L$44</f>
        <v>297</v>
      </c>
      <c r="L63" s="157"/>
      <c r="M63" s="157"/>
      <c r="N63" s="157">
        <f>'将来負担比率（分子）の構造'!M$44</f>
        <v>263</v>
      </c>
      <c r="O63" s="157"/>
      <c r="P63" s="157"/>
    </row>
    <row r="64" spans="1:16" x14ac:dyDescent="0.2">
      <c r="A64" s="157" t="s">
        <v>33</v>
      </c>
      <c r="B64" s="157">
        <f>'将来負担比率（分子）の構造'!I$43</f>
        <v>3636</v>
      </c>
      <c r="C64" s="157"/>
      <c r="D64" s="157"/>
      <c r="E64" s="157">
        <f>'将来負担比率（分子）の構造'!J$43</f>
        <v>3297</v>
      </c>
      <c r="F64" s="157"/>
      <c r="G64" s="157"/>
      <c r="H64" s="157">
        <f>'将来負担比率（分子）の構造'!K$43</f>
        <v>3138</v>
      </c>
      <c r="I64" s="157"/>
      <c r="J64" s="157"/>
      <c r="K64" s="157">
        <f>'将来負担比率（分子）の構造'!L$43</f>
        <v>2963</v>
      </c>
      <c r="L64" s="157"/>
      <c r="M64" s="157"/>
      <c r="N64" s="157">
        <f>'将来負担比率（分子）の構造'!M$43</f>
        <v>2781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12410</v>
      </c>
      <c r="C66" s="157"/>
      <c r="D66" s="157"/>
      <c r="E66" s="157">
        <f>'将来負担比率（分子）の構造'!J$41</f>
        <v>13026</v>
      </c>
      <c r="F66" s="157"/>
      <c r="G66" s="157"/>
      <c r="H66" s="157">
        <f>'将来負担比率（分子）の構造'!K$41</f>
        <v>12811</v>
      </c>
      <c r="I66" s="157"/>
      <c r="J66" s="157"/>
      <c r="K66" s="157">
        <f>'将来負担比率（分子）の構造'!L$41</f>
        <v>13138</v>
      </c>
      <c r="L66" s="157"/>
      <c r="M66" s="157"/>
      <c r="N66" s="157">
        <f>'将来負担比率（分子）の構造'!M$41</f>
        <v>13863</v>
      </c>
      <c r="O66" s="157"/>
      <c r="P66" s="157"/>
    </row>
    <row r="67" spans="1:16" x14ac:dyDescent="0.2">
      <c r="A67" s="157" t="s">
        <v>71</v>
      </c>
      <c r="B67" s="157" t="e">
        <f>NA()</f>
        <v>#N/A</v>
      </c>
      <c r="C67" s="157">
        <f>IF(ISNUMBER('将来負担比率（分子）の構造'!I$53), IF('将来負担比率（分子）の構造'!I$53 &lt; 0, 0, '将来負担比率（分子）の構造'!I$53), NA())</f>
        <v>5331</v>
      </c>
      <c r="D67" s="157" t="e">
        <f>NA()</f>
        <v>#N/A</v>
      </c>
      <c r="E67" s="157" t="e">
        <f>NA()</f>
        <v>#N/A</v>
      </c>
      <c r="F67" s="157">
        <f>IF(ISNUMBER('将来負担比率（分子）の構造'!J$53), IF('将来負担比率（分子）の構造'!J$53 &lt; 0, 0, '将来負担比率（分子）の構造'!J$53), NA())</f>
        <v>5154</v>
      </c>
      <c r="G67" s="157" t="e">
        <f>NA()</f>
        <v>#N/A</v>
      </c>
      <c r="H67" s="157" t="e">
        <f>NA()</f>
        <v>#N/A</v>
      </c>
      <c r="I67" s="157">
        <f>IF(ISNUMBER('将来負担比率（分子）の構造'!K$53), IF('将来負担比率（分子）の構造'!K$53 &lt; 0, 0, '将来負担比率（分子）の構造'!K$53), NA())</f>
        <v>4708</v>
      </c>
      <c r="J67" s="157" t="e">
        <f>NA()</f>
        <v>#N/A</v>
      </c>
      <c r="K67" s="157" t="e">
        <f>NA()</f>
        <v>#N/A</v>
      </c>
      <c r="L67" s="157">
        <f>IF(ISNUMBER('将来負担比率（分子）の構造'!L$53), IF('将来負担比率（分子）の構造'!L$53 &lt; 0, 0, '将来負担比率（分子）の構造'!L$53), NA())</f>
        <v>4679</v>
      </c>
      <c r="M67" s="157" t="e">
        <f>NA()</f>
        <v>#N/A</v>
      </c>
      <c r="N67" s="157" t="e">
        <f>NA()</f>
        <v>#N/A</v>
      </c>
      <c r="O67" s="157">
        <f>IF(ISNUMBER('将来負担比率（分子）の構造'!M$53), IF('将来負担比率（分子）の構造'!M$53 &lt; 0, 0, '将来負担比率（分子）の構造'!M$53), NA())</f>
        <v>4835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1027</v>
      </c>
      <c r="C72" s="161">
        <f>基金残高に係る経年分析!G55</f>
        <v>1012</v>
      </c>
      <c r="D72" s="161">
        <f>基金残高に係る経年分析!H55</f>
        <v>1001</v>
      </c>
    </row>
    <row r="73" spans="1:16" x14ac:dyDescent="0.2">
      <c r="A73" s="160" t="s">
        <v>74</v>
      </c>
      <c r="B73" s="161">
        <f>基金残高に係る経年分析!F56</f>
        <v>349</v>
      </c>
      <c r="C73" s="161">
        <f>基金残高に係る経年分析!G56</f>
        <v>350</v>
      </c>
      <c r="D73" s="161">
        <f>基金残高に係る経年分析!H56</f>
        <v>380</v>
      </c>
    </row>
    <row r="74" spans="1:16" x14ac:dyDescent="0.2">
      <c r="A74" s="160" t="s">
        <v>75</v>
      </c>
      <c r="B74" s="161">
        <f>基金残高に係る経年分析!F57</f>
        <v>1030</v>
      </c>
      <c r="C74" s="161">
        <f>基金残高に係る経年分析!G57</f>
        <v>1060</v>
      </c>
      <c r="D74" s="161">
        <f>基金残高に係る経年分析!H57</f>
        <v>1043</v>
      </c>
    </row>
  </sheetData>
  <sheetProtection algorithmName="SHA-512" hashValue="/S7xH14UixlCr4sadVknEtTX8tkqKxVslntUzvBMVzwoBfPEXH5C9UrblnVSe5XTlgn9kNsu3W5cNyA2Cmk9gw==" saltValue="R+ycFg7/UxC96KxOYYCx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6"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6"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4279151</v>
      </c>
      <c r="S5" s="600"/>
      <c r="T5" s="600"/>
      <c r="U5" s="600"/>
      <c r="V5" s="600"/>
      <c r="W5" s="600"/>
      <c r="X5" s="600"/>
      <c r="Y5" s="601"/>
      <c r="Z5" s="602">
        <v>30.1</v>
      </c>
      <c r="AA5" s="602"/>
      <c r="AB5" s="602"/>
      <c r="AC5" s="602"/>
      <c r="AD5" s="603">
        <v>4279151</v>
      </c>
      <c r="AE5" s="603"/>
      <c r="AF5" s="603"/>
      <c r="AG5" s="603"/>
      <c r="AH5" s="603"/>
      <c r="AI5" s="603"/>
      <c r="AJ5" s="603"/>
      <c r="AK5" s="603"/>
      <c r="AL5" s="604">
        <v>55.2</v>
      </c>
      <c r="AM5" s="605"/>
      <c r="AN5" s="605"/>
      <c r="AO5" s="606"/>
      <c r="AP5" s="596" t="s">
        <v>216</v>
      </c>
      <c r="AQ5" s="597"/>
      <c r="AR5" s="597"/>
      <c r="AS5" s="597"/>
      <c r="AT5" s="597"/>
      <c r="AU5" s="597"/>
      <c r="AV5" s="597"/>
      <c r="AW5" s="597"/>
      <c r="AX5" s="597"/>
      <c r="AY5" s="597"/>
      <c r="AZ5" s="597"/>
      <c r="BA5" s="597"/>
      <c r="BB5" s="597"/>
      <c r="BC5" s="597"/>
      <c r="BD5" s="597"/>
      <c r="BE5" s="597"/>
      <c r="BF5" s="598"/>
      <c r="BG5" s="610">
        <v>4279151</v>
      </c>
      <c r="BH5" s="611"/>
      <c r="BI5" s="611"/>
      <c r="BJ5" s="611"/>
      <c r="BK5" s="611"/>
      <c r="BL5" s="611"/>
      <c r="BM5" s="611"/>
      <c r="BN5" s="612"/>
      <c r="BO5" s="613">
        <v>100</v>
      </c>
      <c r="BP5" s="613"/>
      <c r="BQ5" s="613"/>
      <c r="BR5" s="613"/>
      <c r="BS5" s="614">
        <v>87136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83067</v>
      </c>
      <c r="S6" s="611"/>
      <c r="T6" s="611"/>
      <c r="U6" s="611"/>
      <c r="V6" s="611"/>
      <c r="W6" s="611"/>
      <c r="X6" s="611"/>
      <c r="Y6" s="612"/>
      <c r="Z6" s="613">
        <v>0.6</v>
      </c>
      <c r="AA6" s="613"/>
      <c r="AB6" s="613"/>
      <c r="AC6" s="613"/>
      <c r="AD6" s="614">
        <v>83067</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4279151</v>
      </c>
      <c r="BH6" s="611"/>
      <c r="BI6" s="611"/>
      <c r="BJ6" s="611"/>
      <c r="BK6" s="611"/>
      <c r="BL6" s="611"/>
      <c r="BM6" s="611"/>
      <c r="BN6" s="612"/>
      <c r="BO6" s="613">
        <v>100</v>
      </c>
      <c r="BP6" s="613"/>
      <c r="BQ6" s="613"/>
      <c r="BR6" s="613"/>
      <c r="BS6" s="614">
        <v>87136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115905</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115905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2971</v>
      </c>
      <c r="S7" s="611"/>
      <c r="T7" s="611"/>
      <c r="U7" s="611"/>
      <c r="V7" s="611"/>
      <c r="W7" s="611"/>
      <c r="X7" s="611"/>
      <c r="Y7" s="612"/>
      <c r="Z7" s="613">
        <v>0</v>
      </c>
      <c r="AA7" s="613"/>
      <c r="AB7" s="613"/>
      <c r="AC7" s="613"/>
      <c r="AD7" s="614">
        <v>2971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1550316</v>
      </c>
      <c r="BH7" s="611"/>
      <c r="BI7" s="611"/>
      <c r="BJ7" s="611"/>
      <c r="BK7" s="611"/>
      <c r="BL7" s="611"/>
      <c r="BM7" s="611"/>
      <c r="BN7" s="612"/>
      <c r="BO7" s="613">
        <v>36.200000000000003</v>
      </c>
      <c r="BP7" s="613"/>
      <c r="BQ7" s="613"/>
      <c r="BR7" s="613"/>
      <c r="BS7" s="614">
        <v>87136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1622049</v>
      </c>
      <c r="CS7" s="611"/>
      <c r="CT7" s="611"/>
      <c r="CU7" s="611"/>
      <c r="CV7" s="611"/>
      <c r="CW7" s="611"/>
      <c r="CX7" s="611"/>
      <c r="CY7" s="612"/>
      <c r="CZ7" s="613">
        <v>11.9</v>
      </c>
      <c r="DA7" s="613"/>
      <c r="DB7" s="613"/>
      <c r="DC7" s="613"/>
      <c r="DD7" s="619">
        <v>29447</v>
      </c>
      <c r="DE7" s="611"/>
      <c r="DF7" s="611"/>
      <c r="DG7" s="611"/>
      <c r="DH7" s="611"/>
      <c r="DI7" s="611"/>
      <c r="DJ7" s="611"/>
      <c r="DK7" s="611"/>
      <c r="DL7" s="611"/>
      <c r="DM7" s="611"/>
      <c r="DN7" s="611"/>
      <c r="DO7" s="611"/>
      <c r="DP7" s="612"/>
      <c r="DQ7" s="619">
        <v>1498157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28326</v>
      </c>
      <c r="S8" s="611"/>
      <c r="T8" s="611"/>
      <c r="U8" s="611"/>
      <c r="V8" s="611"/>
      <c r="W8" s="611"/>
      <c r="X8" s="611"/>
      <c r="Y8" s="612"/>
      <c r="Z8" s="613">
        <v>0.2</v>
      </c>
      <c r="AA8" s="613"/>
      <c r="AB8" s="613"/>
      <c r="AC8" s="613"/>
      <c r="AD8" s="614">
        <v>28326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45166</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5534522</v>
      </c>
      <c r="CS8" s="611"/>
      <c r="CT8" s="611"/>
      <c r="CU8" s="611"/>
      <c r="CV8" s="611"/>
      <c r="CW8" s="611"/>
      <c r="CX8" s="611"/>
      <c r="CY8" s="612"/>
      <c r="CZ8" s="613">
        <v>40.5</v>
      </c>
      <c r="DA8" s="613"/>
      <c r="DB8" s="613"/>
      <c r="DC8" s="613"/>
      <c r="DD8" s="619">
        <v>25998</v>
      </c>
      <c r="DE8" s="611"/>
      <c r="DF8" s="611"/>
      <c r="DG8" s="611"/>
      <c r="DH8" s="611"/>
      <c r="DI8" s="611"/>
      <c r="DJ8" s="611"/>
      <c r="DK8" s="611"/>
      <c r="DL8" s="611"/>
      <c r="DM8" s="611"/>
      <c r="DN8" s="611"/>
      <c r="DO8" s="611"/>
      <c r="DP8" s="612"/>
      <c r="DQ8" s="619">
        <v>3263380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42072</v>
      </c>
      <c r="S9" s="611"/>
      <c r="T9" s="611"/>
      <c r="U9" s="611"/>
      <c r="V9" s="611"/>
      <c r="W9" s="611"/>
      <c r="X9" s="611"/>
      <c r="Y9" s="612"/>
      <c r="Z9" s="613">
        <v>0.3</v>
      </c>
      <c r="AA9" s="613"/>
      <c r="AB9" s="613"/>
      <c r="AC9" s="613"/>
      <c r="AD9" s="614">
        <v>42072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1152812</v>
      </c>
      <c r="BH9" s="611"/>
      <c r="BI9" s="611"/>
      <c r="BJ9" s="611"/>
      <c r="BK9" s="611"/>
      <c r="BL9" s="611"/>
      <c r="BM9" s="611"/>
      <c r="BN9" s="612"/>
      <c r="BO9" s="613">
        <v>26.9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1730173</v>
      </c>
      <c r="CS9" s="611"/>
      <c r="CT9" s="611"/>
      <c r="CU9" s="611"/>
      <c r="CV9" s="611"/>
      <c r="CW9" s="611"/>
      <c r="CX9" s="611"/>
      <c r="CY9" s="612"/>
      <c r="CZ9" s="613">
        <v>12.7</v>
      </c>
      <c r="DA9" s="613"/>
      <c r="DB9" s="613"/>
      <c r="DC9" s="613"/>
      <c r="DD9" s="619">
        <v>14714</v>
      </c>
      <c r="DE9" s="611"/>
      <c r="DF9" s="611"/>
      <c r="DG9" s="611"/>
      <c r="DH9" s="611"/>
      <c r="DI9" s="611"/>
      <c r="DJ9" s="611"/>
      <c r="DK9" s="611"/>
      <c r="DL9" s="611"/>
      <c r="DM9" s="611"/>
      <c r="DN9" s="611"/>
      <c r="DO9" s="611"/>
      <c r="DP9" s="612"/>
      <c r="DQ9" s="619">
        <v>919456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112918</v>
      </c>
      <c r="BH10" s="611"/>
      <c r="BI10" s="611"/>
      <c r="BJ10" s="611"/>
      <c r="BK10" s="611"/>
      <c r="BL10" s="611"/>
      <c r="BM10" s="611"/>
      <c r="BN10" s="612"/>
      <c r="BO10" s="613">
        <v>2.6</v>
      </c>
      <c r="BP10" s="613"/>
      <c r="BQ10" s="613"/>
      <c r="BR10" s="613"/>
      <c r="BS10" s="614">
        <v>18809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811839</v>
      </c>
      <c r="S11" s="611"/>
      <c r="T11" s="611"/>
      <c r="U11" s="611"/>
      <c r="V11" s="611"/>
      <c r="W11" s="611"/>
      <c r="X11" s="611"/>
      <c r="Y11" s="612"/>
      <c r="Z11" s="615">
        <v>5.7</v>
      </c>
      <c r="AA11" s="616"/>
      <c r="AB11" s="616"/>
      <c r="AC11" s="622"/>
      <c r="AD11" s="619">
        <v>811839</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239420</v>
      </c>
      <c r="BH11" s="611"/>
      <c r="BI11" s="611"/>
      <c r="BJ11" s="611"/>
      <c r="BK11" s="611"/>
      <c r="BL11" s="611"/>
      <c r="BM11" s="611"/>
      <c r="BN11" s="612"/>
      <c r="BO11" s="613">
        <v>5.6</v>
      </c>
      <c r="BP11" s="613"/>
      <c r="BQ11" s="613"/>
      <c r="BR11" s="613"/>
      <c r="BS11" s="614">
        <v>68327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256607</v>
      </c>
      <c r="CS11" s="611"/>
      <c r="CT11" s="611"/>
      <c r="CU11" s="611"/>
      <c r="CV11" s="611"/>
      <c r="CW11" s="611"/>
      <c r="CX11" s="611"/>
      <c r="CY11" s="612"/>
      <c r="CZ11" s="613">
        <v>1.9</v>
      </c>
      <c r="DA11" s="613"/>
      <c r="DB11" s="613"/>
      <c r="DC11" s="613"/>
      <c r="DD11" s="619">
        <v>18475</v>
      </c>
      <c r="DE11" s="611"/>
      <c r="DF11" s="611"/>
      <c r="DG11" s="611"/>
      <c r="DH11" s="611"/>
      <c r="DI11" s="611"/>
      <c r="DJ11" s="611"/>
      <c r="DK11" s="611"/>
      <c r="DL11" s="611"/>
      <c r="DM11" s="611"/>
      <c r="DN11" s="611"/>
      <c r="DO11" s="611"/>
      <c r="DP11" s="612"/>
      <c r="DQ11" s="619">
        <v>165125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2421053</v>
      </c>
      <c r="BH12" s="611"/>
      <c r="BI12" s="611"/>
      <c r="BJ12" s="611"/>
      <c r="BK12" s="611"/>
      <c r="BL12" s="611"/>
      <c r="BM12" s="611"/>
      <c r="BN12" s="612"/>
      <c r="BO12" s="613">
        <v>56.6</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117052</v>
      </c>
      <c r="CS12" s="611"/>
      <c r="CT12" s="611"/>
      <c r="CU12" s="611"/>
      <c r="CV12" s="611"/>
      <c r="CW12" s="611"/>
      <c r="CX12" s="611"/>
      <c r="CY12" s="612"/>
      <c r="CZ12" s="613">
        <v>0.9</v>
      </c>
      <c r="DA12" s="613"/>
      <c r="DB12" s="613"/>
      <c r="DC12" s="613"/>
      <c r="DD12" s="619" t="s">
        <v>121</v>
      </c>
      <c r="DE12" s="611"/>
      <c r="DF12" s="611"/>
      <c r="DG12" s="611"/>
      <c r="DH12" s="611"/>
      <c r="DI12" s="611"/>
      <c r="DJ12" s="611"/>
      <c r="DK12" s="611"/>
      <c r="DL12" s="611"/>
      <c r="DM12" s="611"/>
      <c r="DN12" s="611"/>
      <c r="DO12" s="611"/>
      <c r="DP12" s="612"/>
      <c r="DQ12" s="619">
        <v>112948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2415767</v>
      </c>
      <c r="BH13" s="611"/>
      <c r="BI13" s="611"/>
      <c r="BJ13" s="611"/>
      <c r="BK13" s="611"/>
      <c r="BL13" s="611"/>
      <c r="BM13" s="611"/>
      <c r="BN13" s="612"/>
      <c r="BO13" s="613">
        <v>56.5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1521581</v>
      </c>
      <c r="CS13" s="611"/>
      <c r="CT13" s="611"/>
      <c r="CU13" s="611"/>
      <c r="CV13" s="611"/>
      <c r="CW13" s="611"/>
      <c r="CX13" s="611"/>
      <c r="CY13" s="612"/>
      <c r="CZ13" s="613">
        <v>11.1</v>
      </c>
      <c r="DA13" s="613"/>
      <c r="DB13" s="613"/>
      <c r="DC13" s="613"/>
      <c r="DD13" s="619">
        <v>970512</v>
      </c>
      <c r="DE13" s="611"/>
      <c r="DF13" s="611"/>
      <c r="DG13" s="611"/>
      <c r="DH13" s="611"/>
      <c r="DI13" s="611"/>
      <c r="DJ13" s="611"/>
      <c r="DK13" s="611"/>
      <c r="DL13" s="611"/>
      <c r="DM13" s="611"/>
      <c r="DN13" s="611"/>
      <c r="DO13" s="611"/>
      <c r="DP13" s="612"/>
      <c r="DQ13" s="619">
        <v>616988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115925</v>
      </c>
      <c r="BH14" s="611"/>
      <c r="BI14" s="611"/>
      <c r="BJ14" s="611"/>
      <c r="BK14" s="611"/>
      <c r="BL14" s="611"/>
      <c r="BM14" s="611"/>
      <c r="BN14" s="612"/>
      <c r="BO14" s="613">
        <v>2.7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501567</v>
      </c>
      <c r="CS14" s="611"/>
      <c r="CT14" s="611"/>
      <c r="CU14" s="611"/>
      <c r="CV14" s="611"/>
      <c r="CW14" s="611"/>
      <c r="CX14" s="611"/>
      <c r="CY14" s="612"/>
      <c r="CZ14" s="613">
        <v>3.7</v>
      </c>
      <c r="DA14" s="613"/>
      <c r="DB14" s="613"/>
      <c r="DC14" s="613"/>
      <c r="DD14" s="619">
        <v>26250</v>
      </c>
      <c r="DE14" s="611"/>
      <c r="DF14" s="611"/>
      <c r="DG14" s="611"/>
      <c r="DH14" s="611"/>
      <c r="DI14" s="611"/>
      <c r="DJ14" s="611"/>
      <c r="DK14" s="611"/>
      <c r="DL14" s="611"/>
      <c r="DM14" s="611"/>
      <c r="DN14" s="611"/>
      <c r="DO14" s="611"/>
      <c r="DP14" s="612"/>
      <c r="DQ14" s="619">
        <v>479467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10125</v>
      </c>
      <c r="S15" s="611"/>
      <c r="T15" s="611"/>
      <c r="U15" s="611"/>
      <c r="V15" s="611"/>
      <c r="W15" s="611"/>
      <c r="X15" s="611"/>
      <c r="Y15" s="612"/>
      <c r="Z15" s="613">
        <v>0.1</v>
      </c>
      <c r="AA15" s="613"/>
      <c r="AB15" s="613"/>
      <c r="AC15" s="613"/>
      <c r="AD15" s="614">
        <v>10125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191857</v>
      </c>
      <c r="BH15" s="611"/>
      <c r="BI15" s="611"/>
      <c r="BJ15" s="611"/>
      <c r="BK15" s="611"/>
      <c r="BL15" s="611"/>
      <c r="BM15" s="611"/>
      <c r="BN15" s="612"/>
      <c r="BO15" s="613">
        <v>4.5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1143939</v>
      </c>
      <c r="CS15" s="611"/>
      <c r="CT15" s="611"/>
      <c r="CU15" s="611"/>
      <c r="CV15" s="611"/>
      <c r="CW15" s="611"/>
      <c r="CX15" s="611"/>
      <c r="CY15" s="612"/>
      <c r="CZ15" s="613">
        <v>8.4</v>
      </c>
      <c r="DA15" s="613"/>
      <c r="DB15" s="613"/>
      <c r="DC15" s="613"/>
      <c r="DD15" s="619">
        <v>383487</v>
      </c>
      <c r="DE15" s="611"/>
      <c r="DF15" s="611"/>
      <c r="DG15" s="611"/>
      <c r="DH15" s="611"/>
      <c r="DI15" s="611"/>
      <c r="DJ15" s="611"/>
      <c r="DK15" s="611"/>
      <c r="DL15" s="611"/>
      <c r="DM15" s="611"/>
      <c r="DN15" s="611"/>
      <c r="DO15" s="611"/>
      <c r="DP15" s="612"/>
      <c r="DQ15" s="619">
        <v>755531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87175</v>
      </c>
      <c r="S16" s="611"/>
      <c r="T16" s="611"/>
      <c r="U16" s="611"/>
      <c r="V16" s="611"/>
      <c r="W16" s="611"/>
      <c r="X16" s="611"/>
      <c r="Y16" s="612"/>
      <c r="Z16" s="613">
        <v>0.6</v>
      </c>
      <c r="AA16" s="613"/>
      <c r="AB16" s="613"/>
      <c r="AC16" s="613"/>
      <c r="AD16" s="614">
        <v>87175</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176544</v>
      </c>
      <c r="S17" s="611"/>
      <c r="T17" s="611"/>
      <c r="U17" s="611"/>
      <c r="V17" s="611"/>
      <c r="W17" s="611"/>
      <c r="X17" s="611"/>
      <c r="Y17" s="612"/>
      <c r="Z17" s="613">
        <v>1.2</v>
      </c>
      <c r="AA17" s="613"/>
      <c r="AB17" s="613"/>
      <c r="AC17" s="613"/>
      <c r="AD17" s="614">
        <v>176544</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1109447</v>
      </c>
      <c r="CS17" s="611"/>
      <c r="CT17" s="611"/>
      <c r="CU17" s="611"/>
      <c r="CV17" s="611"/>
      <c r="CW17" s="611"/>
      <c r="CX17" s="611"/>
      <c r="CY17" s="612"/>
      <c r="CZ17" s="613">
        <v>8.1</v>
      </c>
      <c r="DA17" s="613"/>
      <c r="DB17" s="613"/>
      <c r="DC17" s="613"/>
      <c r="DD17" s="619" t="s">
        <v>121</v>
      </c>
      <c r="DE17" s="611"/>
      <c r="DF17" s="611"/>
      <c r="DG17" s="611"/>
      <c r="DH17" s="611"/>
      <c r="DI17" s="611"/>
      <c r="DJ17" s="611"/>
      <c r="DK17" s="611"/>
      <c r="DL17" s="611"/>
      <c r="DM17" s="611"/>
      <c r="DN17" s="611"/>
      <c r="DO17" s="611"/>
      <c r="DP17" s="612"/>
      <c r="DQ17" s="619">
        <v>1109447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41129</v>
      </c>
      <c r="S18" s="611"/>
      <c r="T18" s="611"/>
      <c r="U18" s="611"/>
      <c r="V18" s="611"/>
      <c r="W18" s="611"/>
      <c r="X18" s="611"/>
      <c r="Y18" s="612"/>
      <c r="Z18" s="613">
        <v>0.3</v>
      </c>
      <c r="AA18" s="613"/>
      <c r="AB18" s="613"/>
      <c r="AC18" s="613"/>
      <c r="AD18" s="614">
        <v>41129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130108</v>
      </c>
      <c r="S19" s="611"/>
      <c r="T19" s="611"/>
      <c r="U19" s="611"/>
      <c r="V19" s="611"/>
      <c r="W19" s="611"/>
      <c r="X19" s="611"/>
      <c r="Y19" s="612"/>
      <c r="Z19" s="613">
        <v>0.9</v>
      </c>
      <c r="AA19" s="613"/>
      <c r="AB19" s="613"/>
      <c r="AC19" s="613"/>
      <c r="AD19" s="614">
        <v>130108</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5307</v>
      </c>
      <c r="S20" s="611"/>
      <c r="T20" s="611"/>
      <c r="U20" s="611"/>
      <c r="V20" s="611"/>
      <c r="W20" s="611"/>
      <c r="X20" s="611"/>
      <c r="Y20" s="612"/>
      <c r="Z20" s="613">
        <v>0</v>
      </c>
      <c r="AA20" s="613"/>
      <c r="AB20" s="613"/>
      <c r="AC20" s="613"/>
      <c r="AD20" s="614">
        <v>5307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13652842</v>
      </c>
      <c r="CS20" s="611"/>
      <c r="CT20" s="611"/>
      <c r="CU20" s="611"/>
      <c r="CV20" s="611"/>
      <c r="CW20" s="611"/>
      <c r="CX20" s="611"/>
      <c r="CY20" s="612"/>
      <c r="CZ20" s="613">
        <v>100</v>
      </c>
      <c r="DA20" s="613"/>
      <c r="DB20" s="613"/>
      <c r="DC20" s="613"/>
      <c r="DD20" s="619">
        <v>1468883</v>
      </c>
      <c r="DE20" s="611"/>
      <c r="DF20" s="611"/>
      <c r="DG20" s="611"/>
      <c r="DH20" s="611"/>
      <c r="DI20" s="611"/>
      <c r="DJ20" s="611"/>
      <c r="DK20" s="611"/>
      <c r="DL20" s="611"/>
      <c r="DM20" s="611"/>
      <c r="DN20" s="611"/>
      <c r="DO20" s="611"/>
      <c r="DP20" s="612"/>
      <c r="DQ20" s="619">
        <v>9036404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2397016</v>
      </c>
      <c r="S21" s="611"/>
      <c r="T21" s="611"/>
      <c r="U21" s="611"/>
      <c r="V21" s="611"/>
      <c r="W21" s="611"/>
      <c r="X21" s="611"/>
      <c r="Y21" s="612"/>
      <c r="Z21" s="613">
        <v>16.899999999999999</v>
      </c>
      <c r="AA21" s="613"/>
      <c r="AB21" s="613"/>
      <c r="AC21" s="613"/>
      <c r="AD21" s="614">
        <v>2205963</v>
      </c>
      <c r="AE21" s="614"/>
      <c r="AF21" s="614"/>
      <c r="AG21" s="614"/>
      <c r="AH21" s="614"/>
      <c r="AI21" s="614"/>
      <c r="AJ21" s="614"/>
      <c r="AK21" s="614"/>
      <c r="AL21" s="615">
        <v>28.5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2205963</v>
      </c>
      <c r="S22" s="611"/>
      <c r="T22" s="611"/>
      <c r="U22" s="611"/>
      <c r="V22" s="611"/>
      <c r="W22" s="611"/>
      <c r="X22" s="611"/>
      <c r="Y22" s="612"/>
      <c r="Z22" s="613">
        <v>15.5</v>
      </c>
      <c r="AA22" s="613"/>
      <c r="AB22" s="613"/>
      <c r="AC22" s="613"/>
      <c r="AD22" s="614">
        <v>2205963</v>
      </c>
      <c r="AE22" s="614"/>
      <c r="AF22" s="614"/>
      <c r="AG22" s="614"/>
      <c r="AH22" s="614"/>
      <c r="AI22" s="614"/>
      <c r="AJ22" s="614"/>
      <c r="AK22" s="614"/>
      <c r="AL22" s="615">
        <v>28.5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191053</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6544955</v>
      </c>
      <c r="CS24" s="600"/>
      <c r="CT24" s="600"/>
      <c r="CU24" s="600"/>
      <c r="CV24" s="600"/>
      <c r="CW24" s="600"/>
      <c r="CX24" s="600"/>
      <c r="CY24" s="601"/>
      <c r="CZ24" s="604">
        <v>47.9</v>
      </c>
      <c r="DA24" s="605"/>
      <c r="DB24" s="605"/>
      <c r="DC24" s="621"/>
      <c r="DD24" s="642">
        <v>4423686</v>
      </c>
      <c r="DE24" s="600"/>
      <c r="DF24" s="600"/>
      <c r="DG24" s="600"/>
      <c r="DH24" s="600"/>
      <c r="DI24" s="600"/>
      <c r="DJ24" s="600"/>
      <c r="DK24" s="601"/>
      <c r="DL24" s="642">
        <v>3936499</v>
      </c>
      <c r="DM24" s="600"/>
      <c r="DN24" s="600"/>
      <c r="DO24" s="600"/>
      <c r="DP24" s="600"/>
      <c r="DQ24" s="600"/>
      <c r="DR24" s="600"/>
      <c r="DS24" s="600"/>
      <c r="DT24" s="600"/>
      <c r="DU24" s="600"/>
      <c r="DV24" s="601"/>
      <c r="DW24" s="604">
        <v>50.5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7918286</v>
      </c>
      <c r="S25" s="611"/>
      <c r="T25" s="611"/>
      <c r="U25" s="611"/>
      <c r="V25" s="611"/>
      <c r="W25" s="611"/>
      <c r="X25" s="611"/>
      <c r="Y25" s="612"/>
      <c r="Z25" s="613">
        <v>55.7</v>
      </c>
      <c r="AA25" s="613"/>
      <c r="AB25" s="613"/>
      <c r="AC25" s="613"/>
      <c r="AD25" s="614">
        <v>7727233</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2234246</v>
      </c>
      <c r="CS25" s="631"/>
      <c r="CT25" s="631"/>
      <c r="CU25" s="631"/>
      <c r="CV25" s="631"/>
      <c r="CW25" s="631"/>
      <c r="CX25" s="631"/>
      <c r="CY25" s="632"/>
      <c r="CZ25" s="615">
        <v>16.399999999999999</v>
      </c>
      <c r="DA25" s="643"/>
      <c r="DB25" s="643"/>
      <c r="DC25" s="645"/>
      <c r="DD25" s="619">
        <v>2003847</v>
      </c>
      <c r="DE25" s="631"/>
      <c r="DF25" s="631"/>
      <c r="DG25" s="631"/>
      <c r="DH25" s="631"/>
      <c r="DI25" s="631"/>
      <c r="DJ25" s="631"/>
      <c r="DK25" s="632"/>
      <c r="DL25" s="619">
        <v>1948695</v>
      </c>
      <c r="DM25" s="631"/>
      <c r="DN25" s="631"/>
      <c r="DO25" s="631"/>
      <c r="DP25" s="631"/>
      <c r="DQ25" s="631"/>
      <c r="DR25" s="631"/>
      <c r="DS25" s="631"/>
      <c r="DT25" s="631"/>
      <c r="DU25" s="631"/>
      <c r="DV25" s="632"/>
      <c r="DW25" s="615">
        <v>25</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2664</v>
      </c>
      <c r="S26" s="611"/>
      <c r="T26" s="611"/>
      <c r="U26" s="611"/>
      <c r="V26" s="611"/>
      <c r="W26" s="611"/>
      <c r="X26" s="611"/>
      <c r="Y26" s="612"/>
      <c r="Z26" s="613">
        <v>0</v>
      </c>
      <c r="AA26" s="613"/>
      <c r="AB26" s="613"/>
      <c r="AC26" s="613"/>
      <c r="AD26" s="614">
        <v>2664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1296439</v>
      </c>
      <c r="CS26" s="611"/>
      <c r="CT26" s="611"/>
      <c r="CU26" s="611"/>
      <c r="CV26" s="611"/>
      <c r="CW26" s="611"/>
      <c r="CX26" s="611"/>
      <c r="CY26" s="612"/>
      <c r="CZ26" s="615">
        <v>9.5</v>
      </c>
      <c r="DA26" s="643"/>
      <c r="DB26" s="643"/>
      <c r="DC26" s="645"/>
      <c r="DD26" s="619">
        <v>1142037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20858</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4279151</v>
      </c>
      <c r="BH27" s="611"/>
      <c r="BI27" s="611"/>
      <c r="BJ27" s="611"/>
      <c r="BK27" s="611"/>
      <c r="BL27" s="611"/>
      <c r="BM27" s="611"/>
      <c r="BN27" s="612"/>
      <c r="BO27" s="613">
        <v>100</v>
      </c>
      <c r="BP27" s="613"/>
      <c r="BQ27" s="613"/>
      <c r="BR27" s="613"/>
      <c r="BS27" s="614">
        <v>87136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3201262</v>
      </c>
      <c r="CS27" s="631"/>
      <c r="CT27" s="631"/>
      <c r="CU27" s="631"/>
      <c r="CV27" s="631"/>
      <c r="CW27" s="631"/>
      <c r="CX27" s="631"/>
      <c r="CY27" s="632"/>
      <c r="CZ27" s="615">
        <v>23.4</v>
      </c>
      <c r="DA27" s="643"/>
      <c r="DB27" s="643"/>
      <c r="DC27" s="645"/>
      <c r="DD27" s="619">
        <v>1310392</v>
      </c>
      <c r="DE27" s="631"/>
      <c r="DF27" s="631"/>
      <c r="DG27" s="631"/>
      <c r="DH27" s="631"/>
      <c r="DI27" s="631"/>
      <c r="DJ27" s="631"/>
      <c r="DK27" s="632"/>
      <c r="DL27" s="619">
        <v>878357</v>
      </c>
      <c r="DM27" s="631"/>
      <c r="DN27" s="631"/>
      <c r="DO27" s="631"/>
      <c r="DP27" s="631"/>
      <c r="DQ27" s="631"/>
      <c r="DR27" s="631"/>
      <c r="DS27" s="631"/>
      <c r="DT27" s="631"/>
      <c r="DU27" s="631"/>
      <c r="DV27" s="632"/>
      <c r="DW27" s="615">
        <v>11.3</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81272</v>
      </c>
      <c r="S28" s="611"/>
      <c r="T28" s="611"/>
      <c r="U28" s="611"/>
      <c r="V28" s="611"/>
      <c r="W28" s="611"/>
      <c r="X28" s="611"/>
      <c r="Y28" s="612"/>
      <c r="Z28" s="613">
        <v>0.6</v>
      </c>
      <c r="AA28" s="613"/>
      <c r="AB28" s="613"/>
      <c r="AC28" s="613"/>
      <c r="AD28" s="614">
        <v>6327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1109447</v>
      </c>
      <c r="CS28" s="611"/>
      <c r="CT28" s="611"/>
      <c r="CU28" s="611"/>
      <c r="CV28" s="611"/>
      <c r="CW28" s="611"/>
      <c r="CX28" s="611"/>
      <c r="CY28" s="612"/>
      <c r="CZ28" s="615">
        <v>8.1</v>
      </c>
      <c r="DA28" s="643"/>
      <c r="DB28" s="643"/>
      <c r="DC28" s="645"/>
      <c r="DD28" s="619">
        <v>1109447</v>
      </c>
      <c r="DE28" s="611"/>
      <c r="DF28" s="611"/>
      <c r="DG28" s="611"/>
      <c r="DH28" s="611"/>
      <c r="DI28" s="611"/>
      <c r="DJ28" s="611"/>
      <c r="DK28" s="612"/>
      <c r="DL28" s="619">
        <v>1109447</v>
      </c>
      <c r="DM28" s="611"/>
      <c r="DN28" s="611"/>
      <c r="DO28" s="611"/>
      <c r="DP28" s="611"/>
      <c r="DQ28" s="611"/>
      <c r="DR28" s="611"/>
      <c r="DS28" s="611"/>
      <c r="DT28" s="611"/>
      <c r="DU28" s="611"/>
      <c r="DV28" s="612"/>
      <c r="DW28" s="615">
        <v>14.2</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47538</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1109237</v>
      </c>
      <c r="CS29" s="631"/>
      <c r="CT29" s="631"/>
      <c r="CU29" s="631"/>
      <c r="CV29" s="631"/>
      <c r="CW29" s="631"/>
      <c r="CX29" s="631"/>
      <c r="CY29" s="632"/>
      <c r="CZ29" s="615">
        <v>8.1</v>
      </c>
      <c r="DA29" s="643"/>
      <c r="DB29" s="643"/>
      <c r="DC29" s="645"/>
      <c r="DD29" s="619">
        <v>1109237</v>
      </c>
      <c r="DE29" s="631"/>
      <c r="DF29" s="631"/>
      <c r="DG29" s="631"/>
      <c r="DH29" s="631"/>
      <c r="DI29" s="631"/>
      <c r="DJ29" s="631"/>
      <c r="DK29" s="632"/>
      <c r="DL29" s="619">
        <v>1109237</v>
      </c>
      <c r="DM29" s="631"/>
      <c r="DN29" s="631"/>
      <c r="DO29" s="631"/>
      <c r="DP29" s="631"/>
      <c r="DQ29" s="631"/>
      <c r="DR29" s="631"/>
      <c r="DS29" s="631"/>
      <c r="DT29" s="631"/>
      <c r="DU29" s="631"/>
      <c r="DV29" s="632"/>
      <c r="DW29" s="615">
        <v>14.2</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2025292</v>
      </c>
      <c r="S30" s="611"/>
      <c r="T30" s="611"/>
      <c r="U30" s="611"/>
      <c r="V30" s="611"/>
      <c r="W30" s="611"/>
      <c r="X30" s="611"/>
      <c r="Y30" s="612"/>
      <c r="Z30" s="613">
        <v>14.2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1048223</v>
      </c>
      <c r="CS30" s="611"/>
      <c r="CT30" s="611"/>
      <c r="CU30" s="611"/>
      <c r="CV30" s="611"/>
      <c r="CW30" s="611"/>
      <c r="CX30" s="611"/>
      <c r="CY30" s="612"/>
      <c r="CZ30" s="615">
        <v>7.7</v>
      </c>
      <c r="DA30" s="643"/>
      <c r="DB30" s="643"/>
      <c r="DC30" s="645"/>
      <c r="DD30" s="619">
        <v>1048223</v>
      </c>
      <c r="DE30" s="611"/>
      <c r="DF30" s="611"/>
      <c r="DG30" s="611"/>
      <c r="DH30" s="611"/>
      <c r="DI30" s="611"/>
      <c r="DJ30" s="611"/>
      <c r="DK30" s="612"/>
      <c r="DL30" s="619">
        <v>1048223</v>
      </c>
      <c r="DM30" s="611"/>
      <c r="DN30" s="611"/>
      <c r="DO30" s="611"/>
      <c r="DP30" s="611"/>
      <c r="DQ30" s="611"/>
      <c r="DR30" s="611"/>
      <c r="DS30" s="611"/>
      <c r="DT30" s="611"/>
      <c r="DU30" s="611"/>
      <c r="DV30" s="612"/>
      <c r="DW30" s="615">
        <v>13.5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98.9</v>
      </c>
      <c r="BN31" s="654"/>
      <c r="BO31" s="654"/>
      <c r="BP31" s="654"/>
      <c r="BQ31" s="655"/>
      <c r="BR31" s="657">
        <v>99.6</v>
      </c>
      <c r="BS31" s="654"/>
      <c r="BT31" s="654"/>
      <c r="BU31" s="654"/>
      <c r="BV31" s="654"/>
      <c r="BW31" s="654"/>
      <c r="BX31" s="605">
        <v>98.8</v>
      </c>
      <c r="BY31" s="654"/>
      <c r="BZ31" s="654"/>
      <c r="CA31" s="654"/>
      <c r="CB31" s="655"/>
      <c r="CD31" s="650"/>
      <c r="CE31" s="651"/>
      <c r="CF31" s="607" t="s">
        <v>300</v>
      </c>
      <c r="CG31" s="608"/>
      <c r="CH31" s="608"/>
      <c r="CI31" s="608"/>
      <c r="CJ31" s="608"/>
      <c r="CK31" s="608"/>
      <c r="CL31" s="608"/>
      <c r="CM31" s="608"/>
      <c r="CN31" s="608"/>
      <c r="CO31" s="608"/>
      <c r="CP31" s="608"/>
      <c r="CQ31" s="609"/>
      <c r="CR31" s="610">
        <v>61014</v>
      </c>
      <c r="CS31" s="631"/>
      <c r="CT31" s="631"/>
      <c r="CU31" s="631"/>
      <c r="CV31" s="631"/>
      <c r="CW31" s="631"/>
      <c r="CX31" s="631"/>
      <c r="CY31" s="632"/>
      <c r="CZ31" s="615">
        <v>0.4</v>
      </c>
      <c r="DA31" s="643"/>
      <c r="DB31" s="643"/>
      <c r="DC31" s="645"/>
      <c r="DD31" s="619">
        <v>61014</v>
      </c>
      <c r="DE31" s="631"/>
      <c r="DF31" s="631"/>
      <c r="DG31" s="631"/>
      <c r="DH31" s="631"/>
      <c r="DI31" s="631"/>
      <c r="DJ31" s="631"/>
      <c r="DK31" s="632"/>
      <c r="DL31" s="619">
        <v>61014</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999470</v>
      </c>
      <c r="S32" s="611"/>
      <c r="T32" s="611"/>
      <c r="U32" s="611"/>
      <c r="V32" s="611"/>
      <c r="W32" s="611"/>
      <c r="X32" s="611"/>
      <c r="Y32" s="612"/>
      <c r="Z32" s="613">
        <v>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97.9</v>
      </c>
      <c r="BN32" s="631"/>
      <c r="BO32" s="631"/>
      <c r="BP32" s="631"/>
      <c r="BQ32" s="656"/>
      <c r="BR32" s="667">
        <v>99.4</v>
      </c>
      <c r="BS32" s="631"/>
      <c r="BT32" s="631"/>
      <c r="BU32" s="631"/>
      <c r="BV32" s="631"/>
      <c r="BW32" s="631"/>
      <c r="BX32" s="616">
        <v>98</v>
      </c>
      <c r="BY32" s="631"/>
      <c r="BZ32" s="631"/>
      <c r="CA32" s="631"/>
      <c r="CB32" s="656"/>
      <c r="CD32" s="652"/>
      <c r="CE32" s="653"/>
      <c r="CF32" s="607" t="s">
        <v>304</v>
      </c>
      <c r="CG32" s="608"/>
      <c r="CH32" s="608"/>
      <c r="CI32" s="608"/>
      <c r="CJ32" s="608"/>
      <c r="CK32" s="608"/>
      <c r="CL32" s="608"/>
      <c r="CM32" s="608"/>
      <c r="CN32" s="608"/>
      <c r="CO32" s="608"/>
      <c r="CP32" s="608"/>
      <c r="CQ32" s="609"/>
      <c r="CR32" s="610">
        <v>210</v>
      </c>
      <c r="CS32" s="611"/>
      <c r="CT32" s="611"/>
      <c r="CU32" s="611"/>
      <c r="CV32" s="611"/>
      <c r="CW32" s="611"/>
      <c r="CX32" s="611"/>
      <c r="CY32" s="612"/>
      <c r="CZ32" s="615">
        <v>0</v>
      </c>
      <c r="DA32" s="643"/>
      <c r="DB32" s="643"/>
      <c r="DC32" s="645"/>
      <c r="DD32" s="619">
        <v>210</v>
      </c>
      <c r="DE32" s="611"/>
      <c r="DF32" s="611"/>
      <c r="DG32" s="611"/>
      <c r="DH32" s="611"/>
      <c r="DI32" s="611"/>
      <c r="DJ32" s="611"/>
      <c r="DK32" s="612"/>
      <c r="DL32" s="619">
        <v>210</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105788</v>
      </c>
      <c r="S33" s="611"/>
      <c r="T33" s="611"/>
      <c r="U33" s="611"/>
      <c r="V33" s="611"/>
      <c r="W33" s="611"/>
      <c r="X33" s="611"/>
      <c r="Y33" s="612"/>
      <c r="Z33" s="613">
        <v>0.7</v>
      </c>
      <c r="AA33" s="613"/>
      <c r="AB33" s="613"/>
      <c r="AC33" s="613"/>
      <c r="AD33" s="614">
        <v>19</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99.5</v>
      </c>
      <c r="BN33" s="669"/>
      <c r="BO33" s="669"/>
      <c r="BP33" s="669"/>
      <c r="BQ33" s="671"/>
      <c r="BR33" s="668">
        <v>99.7</v>
      </c>
      <c r="BS33" s="669"/>
      <c r="BT33" s="669"/>
      <c r="BU33" s="669"/>
      <c r="BV33" s="669"/>
      <c r="BW33" s="669"/>
      <c r="BX33" s="670">
        <v>99.3</v>
      </c>
      <c r="BY33" s="669"/>
      <c r="BZ33" s="669"/>
      <c r="CA33" s="669"/>
      <c r="CB33" s="671"/>
      <c r="CD33" s="607" t="s">
        <v>307</v>
      </c>
      <c r="CE33" s="608"/>
      <c r="CF33" s="608"/>
      <c r="CG33" s="608"/>
      <c r="CH33" s="608"/>
      <c r="CI33" s="608"/>
      <c r="CJ33" s="608"/>
      <c r="CK33" s="608"/>
      <c r="CL33" s="608"/>
      <c r="CM33" s="608"/>
      <c r="CN33" s="608"/>
      <c r="CO33" s="608"/>
      <c r="CP33" s="608"/>
      <c r="CQ33" s="609"/>
      <c r="CR33" s="610">
        <v>5639004</v>
      </c>
      <c r="CS33" s="631"/>
      <c r="CT33" s="631"/>
      <c r="CU33" s="631"/>
      <c r="CV33" s="631"/>
      <c r="CW33" s="631"/>
      <c r="CX33" s="631"/>
      <c r="CY33" s="632"/>
      <c r="CZ33" s="615">
        <v>41.3</v>
      </c>
      <c r="DA33" s="643"/>
      <c r="DB33" s="643"/>
      <c r="DC33" s="645"/>
      <c r="DD33" s="619">
        <v>4424514</v>
      </c>
      <c r="DE33" s="631"/>
      <c r="DF33" s="631"/>
      <c r="DG33" s="631"/>
      <c r="DH33" s="631"/>
      <c r="DI33" s="631"/>
      <c r="DJ33" s="631"/>
      <c r="DK33" s="632"/>
      <c r="DL33" s="619">
        <v>3244741</v>
      </c>
      <c r="DM33" s="631"/>
      <c r="DN33" s="631"/>
      <c r="DO33" s="631"/>
      <c r="DP33" s="631"/>
      <c r="DQ33" s="631"/>
      <c r="DR33" s="631"/>
      <c r="DS33" s="631"/>
      <c r="DT33" s="631"/>
      <c r="DU33" s="631"/>
      <c r="DV33" s="632"/>
      <c r="DW33" s="615">
        <v>41.6</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74757</v>
      </c>
      <c r="S34" s="611"/>
      <c r="T34" s="611"/>
      <c r="U34" s="611"/>
      <c r="V34" s="611"/>
      <c r="W34" s="611"/>
      <c r="X34" s="611"/>
      <c r="Y34" s="612"/>
      <c r="Z34" s="613">
        <v>0.5</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1495743</v>
      </c>
      <c r="CS34" s="611"/>
      <c r="CT34" s="611"/>
      <c r="CU34" s="611"/>
      <c r="CV34" s="611"/>
      <c r="CW34" s="611"/>
      <c r="CX34" s="611"/>
      <c r="CY34" s="612"/>
      <c r="CZ34" s="615">
        <v>11</v>
      </c>
      <c r="DA34" s="643"/>
      <c r="DB34" s="643"/>
      <c r="DC34" s="645"/>
      <c r="DD34" s="619">
        <v>1349956</v>
      </c>
      <c r="DE34" s="611"/>
      <c r="DF34" s="611"/>
      <c r="DG34" s="611"/>
      <c r="DH34" s="611"/>
      <c r="DI34" s="611"/>
      <c r="DJ34" s="611"/>
      <c r="DK34" s="612"/>
      <c r="DL34" s="619">
        <v>1153308</v>
      </c>
      <c r="DM34" s="611"/>
      <c r="DN34" s="611"/>
      <c r="DO34" s="611"/>
      <c r="DP34" s="611"/>
      <c r="DQ34" s="611"/>
      <c r="DR34" s="611"/>
      <c r="DS34" s="611"/>
      <c r="DT34" s="611"/>
      <c r="DU34" s="611"/>
      <c r="DV34" s="612"/>
      <c r="DW34" s="615">
        <v>14.8</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378923</v>
      </c>
      <c r="S35" s="611"/>
      <c r="T35" s="611"/>
      <c r="U35" s="611"/>
      <c r="V35" s="611"/>
      <c r="W35" s="611"/>
      <c r="X35" s="611"/>
      <c r="Y35" s="612"/>
      <c r="Z35" s="613">
        <v>2.7</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81643</v>
      </c>
      <c r="CS35" s="631"/>
      <c r="CT35" s="631"/>
      <c r="CU35" s="631"/>
      <c r="CV35" s="631"/>
      <c r="CW35" s="631"/>
      <c r="CX35" s="631"/>
      <c r="CY35" s="632"/>
      <c r="CZ35" s="615">
        <v>0.6</v>
      </c>
      <c r="DA35" s="643"/>
      <c r="DB35" s="643"/>
      <c r="DC35" s="645"/>
      <c r="DD35" s="619">
        <v>76877</v>
      </c>
      <c r="DE35" s="631"/>
      <c r="DF35" s="631"/>
      <c r="DG35" s="631"/>
      <c r="DH35" s="631"/>
      <c r="DI35" s="631"/>
      <c r="DJ35" s="631"/>
      <c r="DK35" s="632"/>
      <c r="DL35" s="619">
        <v>72824</v>
      </c>
      <c r="DM35" s="631"/>
      <c r="DN35" s="631"/>
      <c r="DO35" s="631"/>
      <c r="DP35" s="631"/>
      <c r="DQ35" s="631"/>
      <c r="DR35" s="631"/>
      <c r="DS35" s="631"/>
      <c r="DT35" s="631"/>
      <c r="DU35" s="631"/>
      <c r="DV35" s="632"/>
      <c r="DW35" s="615">
        <v>0.9</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575109</v>
      </c>
      <c r="S36" s="611"/>
      <c r="T36" s="611"/>
      <c r="U36" s="611"/>
      <c r="V36" s="611"/>
      <c r="W36" s="611"/>
      <c r="X36" s="611"/>
      <c r="Y36" s="612"/>
      <c r="Z36" s="613">
        <v>4</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2195597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112444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1809183</v>
      </c>
      <c r="CS36" s="611"/>
      <c r="CT36" s="611"/>
      <c r="CU36" s="611"/>
      <c r="CV36" s="611"/>
      <c r="CW36" s="611"/>
      <c r="CX36" s="611"/>
      <c r="CY36" s="612"/>
      <c r="CZ36" s="615">
        <v>13.3</v>
      </c>
      <c r="DA36" s="643"/>
      <c r="DB36" s="643"/>
      <c r="DC36" s="645"/>
      <c r="DD36" s="619">
        <v>1580640</v>
      </c>
      <c r="DE36" s="611"/>
      <c r="DF36" s="611"/>
      <c r="DG36" s="611"/>
      <c r="DH36" s="611"/>
      <c r="DI36" s="611"/>
      <c r="DJ36" s="611"/>
      <c r="DK36" s="612"/>
      <c r="DL36" s="619">
        <v>1050262</v>
      </c>
      <c r="DM36" s="611"/>
      <c r="DN36" s="611"/>
      <c r="DO36" s="611"/>
      <c r="DP36" s="611"/>
      <c r="DQ36" s="611"/>
      <c r="DR36" s="611"/>
      <c r="DS36" s="611"/>
      <c r="DT36" s="611"/>
      <c r="DU36" s="611"/>
      <c r="DV36" s="612"/>
      <c r="DW36" s="615">
        <v>13.5</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214633</v>
      </c>
      <c r="S37" s="611"/>
      <c r="T37" s="611"/>
      <c r="U37" s="611"/>
      <c r="V37" s="611"/>
      <c r="W37" s="611"/>
      <c r="X37" s="611"/>
      <c r="Y37" s="612"/>
      <c r="Z37" s="613">
        <v>1.5</v>
      </c>
      <c r="AA37" s="613"/>
      <c r="AB37" s="613"/>
      <c r="AC37" s="613"/>
      <c r="AD37" s="614">
        <v>14838</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597221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62811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959880</v>
      </c>
      <c r="CS37" s="631"/>
      <c r="CT37" s="631"/>
      <c r="CU37" s="631"/>
      <c r="CV37" s="631"/>
      <c r="CW37" s="631"/>
      <c r="CX37" s="631"/>
      <c r="CY37" s="632"/>
      <c r="CZ37" s="615">
        <v>7</v>
      </c>
      <c r="DA37" s="643"/>
      <c r="DB37" s="643"/>
      <c r="DC37" s="645"/>
      <c r="DD37" s="619">
        <v>870139</v>
      </c>
      <c r="DE37" s="631"/>
      <c r="DF37" s="631"/>
      <c r="DG37" s="631"/>
      <c r="DH37" s="631"/>
      <c r="DI37" s="631"/>
      <c r="DJ37" s="631"/>
      <c r="DK37" s="632"/>
      <c r="DL37" s="619">
        <v>835856</v>
      </c>
      <c r="DM37" s="631"/>
      <c r="DN37" s="631"/>
      <c r="DO37" s="631"/>
      <c r="DP37" s="631"/>
      <c r="DQ37" s="631"/>
      <c r="DR37" s="631"/>
      <c r="DS37" s="631"/>
      <c r="DT37" s="631"/>
      <c r="DU37" s="631"/>
      <c r="DV37" s="632"/>
      <c r="DW37" s="615">
        <v>10.7</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1773626</v>
      </c>
      <c r="S38" s="611"/>
      <c r="T38" s="611"/>
      <c r="U38" s="611"/>
      <c r="V38" s="611"/>
      <c r="W38" s="611"/>
      <c r="X38" s="611"/>
      <c r="Y38" s="612"/>
      <c r="Z38" s="613">
        <v>12.5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299580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3663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1298796</v>
      </c>
      <c r="CS38" s="611"/>
      <c r="CT38" s="611"/>
      <c r="CU38" s="611"/>
      <c r="CV38" s="611"/>
      <c r="CW38" s="611"/>
      <c r="CX38" s="611"/>
      <c r="CY38" s="612"/>
      <c r="CZ38" s="615">
        <v>9.5</v>
      </c>
      <c r="DA38" s="643"/>
      <c r="DB38" s="643"/>
      <c r="DC38" s="645"/>
      <c r="DD38" s="619">
        <v>1059707</v>
      </c>
      <c r="DE38" s="611"/>
      <c r="DF38" s="611"/>
      <c r="DG38" s="611"/>
      <c r="DH38" s="611"/>
      <c r="DI38" s="611"/>
      <c r="DJ38" s="611"/>
      <c r="DK38" s="612"/>
      <c r="DL38" s="619">
        <v>968347</v>
      </c>
      <c r="DM38" s="611"/>
      <c r="DN38" s="611"/>
      <c r="DO38" s="611"/>
      <c r="DP38" s="611"/>
      <c r="DQ38" s="611"/>
      <c r="DR38" s="611"/>
      <c r="DS38" s="611"/>
      <c r="DT38" s="611"/>
      <c r="DU38" s="611"/>
      <c r="DV38" s="612"/>
      <c r="DW38" s="615">
        <v>12.4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5384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358839</v>
      </c>
      <c r="CS39" s="631"/>
      <c r="CT39" s="631"/>
      <c r="CU39" s="631"/>
      <c r="CV39" s="631"/>
      <c r="CW39" s="631"/>
      <c r="CX39" s="631"/>
      <c r="CY39" s="632"/>
      <c r="CZ39" s="615">
        <v>2.6</v>
      </c>
      <c r="DA39" s="643"/>
      <c r="DB39" s="643"/>
      <c r="DC39" s="645"/>
      <c r="DD39" s="619">
        <v>357334</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39426</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594800</v>
      </c>
      <c r="CS40" s="611"/>
      <c r="CT40" s="611"/>
      <c r="CU40" s="611"/>
      <c r="CV40" s="611"/>
      <c r="CW40" s="611"/>
      <c r="CX40" s="611"/>
      <c r="CY40" s="612"/>
      <c r="CZ40" s="615">
        <v>4.4000000000000004</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14218216</v>
      </c>
      <c r="S41" s="683"/>
      <c r="T41" s="683"/>
      <c r="U41" s="683"/>
      <c r="V41" s="683"/>
      <c r="W41" s="683"/>
      <c r="X41" s="683"/>
      <c r="Y41" s="687"/>
      <c r="Z41" s="688">
        <v>100</v>
      </c>
      <c r="AA41" s="688"/>
      <c r="AB41" s="688"/>
      <c r="AC41" s="688"/>
      <c r="AD41" s="689">
        <v>7751081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275684</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1023112</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408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1468883</v>
      </c>
      <c r="CS42" s="631"/>
      <c r="CT42" s="631"/>
      <c r="CU42" s="631"/>
      <c r="CV42" s="631"/>
      <c r="CW42" s="631"/>
      <c r="CX42" s="631"/>
      <c r="CY42" s="632"/>
      <c r="CZ42" s="615">
        <v>10.8</v>
      </c>
      <c r="DA42" s="643"/>
      <c r="DB42" s="643"/>
      <c r="DC42" s="645"/>
      <c r="DD42" s="619">
        <v>188204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34488</v>
      </c>
      <c r="CS43" s="631"/>
      <c r="CT43" s="631"/>
      <c r="CU43" s="631"/>
      <c r="CV43" s="631"/>
      <c r="CW43" s="631"/>
      <c r="CX43" s="631"/>
      <c r="CY43" s="632"/>
      <c r="CZ43" s="615">
        <v>0.3</v>
      </c>
      <c r="DA43" s="643"/>
      <c r="DB43" s="643"/>
      <c r="DC43" s="645"/>
      <c r="DD43" s="619">
        <v>34460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1468883</v>
      </c>
      <c r="CS44" s="611"/>
      <c r="CT44" s="611"/>
      <c r="CU44" s="611"/>
      <c r="CV44" s="611"/>
      <c r="CW44" s="611"/>
      <c r="CX44" s="611"/>
      <c r="CY44" s="612"/>
      <c r="CZ44" s="615">
        <v>10.8</v>
      </c>
      <c r="DA44" s="616"/>
      <c r="DB44" s="616"/>
      <c r="DC44" s="622"/>
      <c r="DD44" s="619">
        <v>188204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352346</v>
      </c>
      <c r="CS45" s="631"/>
      <c r="CT45" s="631"/>
      <c r="CU45" s="631"/>
      <c r="CV45" s="631"/>
      <c r="CW45" s="631"/>
      <c r="CX45" s="631"/>
      <c r="CY45" s="632"/>
      <c r="CZ45" s="615">
        <v>2.6</v>
      </c>
      <c r="DA45" s="643"/>
      <c r="DB45" s="643"/>
      <c r="DC45" s="645"/>
      <c r="DD45" s="619">
        <v>31342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1073505</v>
      </c>
      <c r="CS46" s="611"/>
      <c r="CT46" s="611"/>
      <c r="CU46" s="611"/>
      <c r="CV46" s="611"/>
      <c r="CW46" s="611"/>
      <c r="CX46" s="611"/>
      <c r="CY46" s="612"/>
      <c r="CZ46" s="615">
        <v>7.9</v>
      </c>
      <c r="DA46" s="616"/>
      <c r="DB46" s="616"/>
      <c r="DC46" s="622"/>
      <c r="DD46" s="619">
        <v>146430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55"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13652842</v>
      </c>
      <c r="CS49" s="669"/>
      <c r="CT49" s="669"/>
      <c r="CU49" s="669"/>
      <c r="CV49" s="669"/>
      <c r="CW49" s="669"/>
      <c r="CX49" s="669"/>
      <c r="CY49" s="698"/>
      <c r="CZ49" s="690">
        <v>100</v>
      </c>
      <c r="DA49" s="699"/>
      <c r="DB49" s="699"/>
      <c r="DC49" s="700"/>
      <c r="DD49" s="701">
        <v>9036404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mTL0phCIS4HciXXulJIyOGPuJloYdaTb3U6OSW3xCsvEJRzRVrb+zcvsKbSJSHaZucdWe98jaqMlR+8DbzEA==" saltValue="r/UlwIpHqs9/6xSuDw77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3" zeroHeight="1" x14ac:dyDescent="0.2"/>
  <cols>
    <col min="1" max="130" width="2.69921875" style="213" customWidth="1"/>
    <col min="131" max="131" width="1.59765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3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3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3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3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35" customHeight="1" thickTop="1" x14ac:dyDescent="0.2">
      <c r="A7" s="219">
        <v>1</v>
      </c>
      <c r="B7" s="736" t="s">
        <v>374</v>
      </c>
      <c r="C7" s="737"/>
      <c r="D7" s="737"/>
      <c r="E7" s="737"/>
      <c r="F7" s="737"/>
      <c r="G7" s="737"/>
      <c r="H7" s="737"/>
      <c r="I7" s="737"/>
      <c r="J7" s="737"/>
      <c r="K7" s="737"/>
      <c r="L7" s="737"/>
      <c r="M7" s="737"/>
      <c r="N7" s="737"/>
      <c r="O7" s="737"/>
      <c r="P7" s="738"/>
      <c r="Q7" s="739">
        <v>14218</v>
      </c>
      <c r="R7" s="740"/>
      <c r="S7" s="740"/>
      <c r="T7" s="740"/>
      <c r="U7" s="740"/>
      <c r="V7" s="740">
        <v>13653</v>
      </c>
      <c r="W7" s="740"/>
      <c r="X7" s="740"/>
      <c r="Y7" s="740"/>
      <c r="Z7" s="740"/>
      <c r="AA7" s="740">
        <v>565</v>
      </c>
      <c r="AB7" s="740"/>
      <c r="AC7" s="740"/>
      <c r="AD7" s="740"/>
      <c r="AE7" s="741"/>
      <c r="AF7" s="742">
        <v>484</v>
      </c>
      <c r="AG7" s="743"/>
      <c r="AH7" s="743"/>
      <c r="AI7" s="743"/>
      <c r="AJ7" s="744"/>
      <c r="AK7" s="745">
        <v>379</v>
      </c>
      <c r="AL7" s="746"/>
      <c r="AM7" s="746"/>
      <c r="AN7" s="746"/>
      <c r="AO7" s="746"/>
      <c r="AP7" s="746">
        <v>13863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568</v>
      </c>
      <c r="BT7" s="734"/>
      <c r="BU7" s="734"/>
      <c r="BV7" s="734"/>
      <c r="BW7" s="734"/>
      <c r="BX7" s="734"/>
      <c r="BY7" s="734"/>
      <c r="BZ7" s="734"/>
      <c r="CA7" s="734"/>
      <c r="CB7" s="734"/>
      <c r="CC7" s="734"/>
      <c r="CD7" s="734"/>
      <c r="CE7" s="734"/>
      <c r="CF7" s="734"/>
      <c r="CG7" s="749"/>
      <c r="CH7" s="730" t="s">
        <v>487</v>
      </c>
      <c r="CI7" s="731"/>
      <c r="CJ7" s="731"/>
      <c r="CK7" s="731"/>
      <c r="CL7" s="732"/>
      <c r="CM7" s="730">
        <v>14</v>
      </c>
      <c r="CN7" s="731"/>
      <c r="CO7" s="731"/>
      <c r="CP7" s="731"/>
      <c r="CQ7" s="732"/>
      <c r="CR7" s="730">
        <v>5</v>
      </c>
      <c r="CS7" s="731"/>
      <c r="CT7" s="731"/>
      <c r="CU7" s="731"/>
      <c r="CV7" s="732"/>
      <c r="CW7" s="730" t="s">
        <v>551</v>
      </c>
      <c r="CX7" s="731"/>
      <c r="CY7" s="731"/>
      <c r="CZ7" s="731"/>
      <c r="DA7" s="732"/>
      <c r="DB7" s="730">
        <v>53</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3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3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3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3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3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3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3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3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3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3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3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3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3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3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3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35" customHeight="1" thickBot="1" x14ac:dyDescent="0.25">
      <c r="A23" s="223" t="s">
        <v>376</v>
      </c>
      <c r="B23" s="776" t="s">
        <v>377</v>
      </c>
      <c r="C23" s="777"/>
      <c r="D23" s="777"/>
      <c r="E23" s="777"/>
      <c r="F23" s="777"/>
      <c r="G23" s="777"/>
      <c r="H23" s="777"/>
      <c r="I23" s="777"/>
      <c r="J23" s="777"/>
      <c r="K23" s="777"/>
      <c r="L23" s="777"/>
      <c r="M23" s="777"/>
      <c r="N23" s="777"/>
      <c r="O23" s="777"/>
      <c r="P23" s="778"/>
      <c r="Q23" s="779">
        <v>14218</v>
      </c>
      <c r="R23" s="780"/>
      <c r="S23" s="780"/>
      <c r="T23" s="780"/>
      <c r="U23" s="780"/>
      <c r="V23" s="780">
        <v>13653</v>
      </c>
      <c r="W23" s="780"/>
      <c r="X23" s="780"/>
      <c r="Y23" s="780"/>
      <c r="Z23" s="780"/>
      <c r="AA23" s="780">
        <v>565</v>
      </c>
      <c r="AB23" s="780"/>
      <c r="AC23" s="780"/>
      <c r="AD23" s="780"/>
      <c r="AE23" s="781"/>
      <c r="AF23" s="782">
        <v>484</v>
      </c>
      <c r="AG23" s="780"/>
      <c r="AH23" s="780"/>
      <c r="AI23" s="780"/>
      <c r="AJ23" s="783"/>
      <c r="AK23" s="784"/>
      <c r="AL23" s="785"/>
      <c r="AM23" s="785"/>
      <c r="AN23" s="785"/>
      <c r="AO23" s="785"/>
      <c r="AP23" s="780">
        <v>13863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3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3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3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3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35" customHeight="1" thickTop="1" x14ac:dyDescent="0.2">
      <c r="A28" s="225">
        <v>1</v>
      </c>
      <c r="B28" s="736" t="s">
        <v>388</v>
      </c>
      <c r="C28" s="737"/>
      <c r="D28" s="737"/>
      <c r="E28" s="737"/>
      <c r="F28" s="737"/>
      <c r="G28" s="737"/>
      <c r="H28" s="737"/>
      <c r="I28" s="737"/>
      <c r="J28" s="737"/>
      <c r="K28" s="737"/>
      <c r="L28" s="737"/>
      <c r="M28" s="737"/>
      <c r="N28" s="737"/>
      <c r="O28" s="737"/>
      <c r="P28" s="738"/>
      <c r="Q28" s="809">
        <v>3187</v>
      </c>
      <c r="R28" s="810"/>
      <c r="S28" s="810"/>
      <c r="T28" s="810"/>
      <c r="U28" s="810"/>
      <c r="V28" s="810">
        <v>3074</v>
      </c>
      <c r="W28" s="810"/>
      <c r="X28" s="810"/>
      <c r="Y28" s="810"/>
      <c r="Z28" s="810"/>
      <c r="AA28" s="810">
        <v>112</v>
      </c>
      <c r="AB28" s="810"/>
      <c r="AC28" s="810"/>
      <c r="AD28" s="810"/>
      <c r="AE28" s="811"/>
      <c r="AF28" s="812">
        <v>112</v>
      </c>
      <c r="AG28" s="810"/>
      <c r="AH28" s="810"/>
      <c r="AI28" s="810"/>
      <c r="AJ28" s="813"/>
      <c r="AK28" s="814">
        <v>276</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35" customHeight="1" x14ac:dyDescent="0.2">
      <c r="A29" s="225">
        <v>2</v>
      </c>
      <c r="B29" s="767" t="s">
        <v>389</v>
      </c>
      <c r="C29" s="768"/>
      <c r="D29" s="768"/>
      <c r="E29" s="768"/>
      <c r="F29" s="768"/>
      <c r="G29" s="768"/>
      <c r="H29" s="768"/>
      <c r="I29" s="768"/>
      <c r="J29" s="768"/>
      <c r="K29" s="768"/>
      <c r="L29" s="768"/>
      <c r="M29" s="768"/>
      <c r="N29" s="768"/>
      <c r="O29" s="768"/>
      <c r="P29" s="769"/>
      <c r="Q29" s="770">
        <v>570</v>
      </c>
      <c r="R29" s="771"/>
      <c r="S29" s="771"/>
      <c r="T29" s="771"/>
      <c r="U29" s="771"/>
      <c r="V29" s="771">
        <v>553</v>
      </c>
      <c r="W29" s="771"/>
      <c r="X29" s="771"/>
      <c r="Y29" s="771"/>
      <c r="Z29" s="771"/>
      <c r="AA29" s="771">
        <v>17</v>
      </c>
      <c r="AB29" s="771"/>
      <c r="AC29" s="771"/>
      <c r="AD29" s="771"/>
      <c r="AE29" s="772"/>
      <c r="AF29" s="773">
        <v>17</v>
      </c>
      <c r="AG29" s="774"/>
      <c r="AH29" s="774"/>
      <c r="AI29" s="774"/>
      <c r="AJ29" s="775"/>
      <c r="AK29" s="821">
        <v>497</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35" customHeight="1" x14ac:dyDescent="0.2">
      <c r="A30" s="225">
        <v>3</v>
      </c>
      <c r="B30" s="767" t="s">
        <v>390</v>
      </c>
      <c r="C30" s="768"/>
      <c r="D30" s="768"/>
      <c r="E30" s="768"/>
      <c r="F30" s="768"/>
      <c r="G30" s="768"/>
      <c r="H30" s="768"/>
      <c r="I30" s="768"/>
      <c r="J30" s="768"/>
      <c r="K30" s="768"/>
      <c r="L30" s="768"/>
      <c r="M30" s="768"/>
      <c r="N30" s="768"/>
      <c r="O30" s="768"/>
      <c r="P30" s="769"/>
      <c r="Q30" s="770">
        <v>3110</v>
      </c>
      <c r="R30" s="771"/>
      <c r="S30" s="771"/>
      <c r="T30" s="771"/>
      <c r="U30" s="771"/>
      <c r="V30" s="771">
        <v>3038</v>
      </c>
      <c r="W30" s="771"/>
      <c r="X30" s="771"/>
      <c r="Y30" s="771"/>
      <c r="Z30" s="771"/>
      <c r="AA30" s="771">
        <v>72</v>
      </c>
      <c r="AB30" s="771"/>
      <c r="AC30" s="771"/>
      <c r="AD30" s="771"/>
      <c r="AE30" s="772"/>
      <c r="AF30" s="773">
        <v>72</v>
      </c>
      <c r="AG30" s="774"/>
      <c r="AH30" s="774"/>
      <c r="AI30" s="774"/>
      <c r="AJ30" s="775"/>
      <c r="AK30" s="821">
        <v>146</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35" customHeight="1" x14ac:dyDescent="0.2">
      <c r="A31" s="225">
        <v>4</v>
      </c>
      <c r="B31" s="767" t="s">
        <v>391</v>
      </c>
      <c r="C31" s="768"/>
      <c r="D31" s="768"/>
      <c r="E31" s="768"/>
      <c r="F31" s="768"/>
      <c r="G31" s="768"/>
      <c r="H31" s="768"/>
      <c r="I31" s="768"/>
      <c r="J31" s="768"/>
      <c r="K31" s="768"/>
      <c r="L31" s="768"/>
      <c r="M31" s="768"/>
      <c r="N31" s="768"/>
      <c r="O31" s="768"/>
      <c r="P31" s="769"/>
      <c r="Q31" s="770">
        <v>22</v>
      </c>
      <c r="R31" s="771"/>
      <c r="S31" s="771"/>
      <c r="T31" s="771"/>
      <c r="U31" s="771"/>
      <c r="V31" s="771">
        <v>20</v>
      </c>
      <c r="W31" s="771"/>
      <c r="X31" s="771"/>
      <c r="Y31" s="771"/>
      <c r="Z31" s="771"/>
      <c r="AA31" s="771">
        <v>1</v>
      </c>
      <c r="AB31" s="771"/>
      <c r="AC31" s="771"/>
      <c r="AD31" s="771"/>
      <c r="AE31" s="772"/>
      <c r="AF31" s="773">
        <v>1</v>
      </c>
      <c r="AG31" s="774"/>
      <c r="AH31" s="774"/>
      <c r="AI31" s="774"/>
      <c r="AJ31" s="775"/>
      <c r="AK31" s="821" t="s">
        <v>551</v>
      </c>
      <c r="AL31" s="817"/>
      <c r="AM31" s="817"/>
      <c r="AN31" s="817"/>
      <c r="AO31" s="817"/>
      <c r="AP31" s="817" t="s">
        <v>487</v>
      </c>
      <c r="AQ31" s="817"/>
      <c r="AR31" s="817"/>
      <c r="AS31" s="817"/>
      <c r="AT31" s="817"/>
      <c r="AU31" s="817" t="s">
        <v>487</v>
      </c>
      <c r="AV31" s="817"/>
      <c r="AW31" s="817"/>
      <c r="AX31" s="817"/>
      <c r="AY31" s="817"/>
      <c r="AZ31" s="818" t="s">
        <v>487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35" customHeight="1" x14ac:dyDescent="0.2">
      <c r="A32" s="225">
        <v>5</v>
      </c>
      <c r="B32" s="767" t="s">
        <v>392</v>
      </c>
      <c r="C32" s="768"/>
      <c r="D32" s="768"/>
      <c r="E32" s="768"/>
      <c r="F32" s="768"/>
      <c r="G32" s="768"/>
      <c r="H32" s="768"/>
      <c r="I32" s="768"/>
      <c r="J32" s="768"/>
      <c r="K32" s="768"/>
      <c r="L32" s="768"/>
      <c r="M32" s="768"/>
      <c r="N32" s="768"/>
      <c r="O32" s="768"/>
      <c r="P32" s="769"/>
      <c r="Q32" s="770">
        <v>412</v>
      </c>
      <c r="R32" s="771"/>
      <c r="S32" s="771"/>
      <c r="T32" s="771"/>
      <c r="U32" s="771"/>
      <c r="V32" s="771">
        <v>406</v>
      </c>
      <c r="W32" s="771"/>
      <c r="X32" s="771"/>
      <c r="Y32" s="771"/>
      <c r="Z32" s="771"/>
      <c r="AA32" s="771">
        <v>5</v>
      </c>
      <c r="AB32" s="771"/>
      <c r="AC32" s="771"/>
      <c r="AD32" s="771"/>
      <c r="AE32" s="772"/>
      <c r="AF32" s="773">
        <v>1041</v>
      </c>
      <c r="AG32" s="774"/>
      <c r="AH32" s="774"/>
      <c r="AI32" s="774"/>
      <c r="AJ32" s="775"/>
      <c r="AK32" s="821">
        <v>597</v>
      </c>
      <c r="AL32" s="817"/>
      <c r="AM32" s="817"/>
      <c r="AN32" s="817"/>
      <c r="AO32" s="817"/>
      <c r="AP32" s="817">
        <v>4228</v>
      </c>
      <c r="AQ32" s="817"/>
      <c r="AR32" s="817"/>
      <c r="AS32" s="817"/>
      <c r="AT32" s="817"/>
      <c r="AU32" s="817">
        <v>13</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35" customHeight="1" x14ac:dyDescent="0.2">
      <c r="A33" s="225">
        <v>6</v>
      </c>
      <c r="B33" s="767" t="s">
        <v>394</v>
      </c>
      <c r="C33" s="768"/>
      <c r="D33" s="768"/>
      <c r="E33" s="768"/>
      <c r="F33" s="768"/>
      <c r="G33" s="768"/>
      <c r="H33" s="768"/>
      <c r="I33" s="768"/>
      <c r="J33" s="768"/>
      <c r="K33" s="768"/>
      <c r="L33" s="768"/>
      <c r="M33" s="768"/>
      <c r="N33" s="768"/>
      <c r="O33" s="768"/>
      <c r="P33" s="769"/>
      <c r="Q33" s="770">
        <v>481</v>
      </c>
      <c r="R33" s="771"/>
      <c r="S33" s="771"/>
      <c r="T33" s="771"/>
      <c r="U33" s="771"/>
      <c r="V33" s="771">
        <v>390</v>
      </c>
      <c r="W33" s="771"/>
      <c r="X33" s="771"/>
      <c r="Y33" s="771"/>
      <c r="Z33" s="771"/>
      <c r="AA33" s="771">
        <v>91</v>
      </c>
      <c r="AB33" s="771"/>
      <c r="AC33" s="771"/>
      <c r="AD33" s="771"/>
      <c r="AE33" s="772"/>
      <c r="AF33" s="773">
        <v>40</v>
      </c>
      <c r="AG33" s="774"/>
      <c r="AH33" s="774"/>
      <c r="AI33" s="774"/>
      <c r="AJ33" s="775"/>
      <c r="AK33" s="821">
        <v>300</v>
      </c>
      <c r="AL33" s="817"/>
      <c r="AM33" s="817"/>
      <c r="AN33" s="817"/>
      <c r="AO33" s="817"/>
      <c r="AP33" s="817">
        <v>4120</v>
      </c>
      <c r="AQ33" s="817"/>
      <c r="AR33" s="817"/>
      <c r="AS33" s="817"/>
      <c r="AT33" s="817"/>
      <c r="AU33" s="817">
        <v>2769</v>
      </c>
      <c r="AV33" s="817"/>
      <c r="AW33" s="817"/>
      <c r="AX33" s="817"/>
      <c r="AY33" s="817"/>
      <c r="AZ33" s="818" t="s">
        <v>487</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3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3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3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3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3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3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3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3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3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3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3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3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3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3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3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3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3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3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3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3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3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3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3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3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3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3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3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3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3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35" customHeight="1" thickBot="1" x14ac:dyDescent="0.25">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1284</v>
      </c>
      <c r="AG63" s="831"/>
      <c r="AH63" s="831"/>
      <c r="AI63" s="831"/>
      <c r="AJ63" s="832"/>
      <c r="AK63" s="833"/>
      <c r="AL63" s="828"/>
      <c r="AM63" s="828"/>
      <c r="AN63" s="828"/>
      <c r="AO63" s="828"/>
      <c r="AP63" s="831">
        <v>8348</v>
      </c>
      <c r="AQ63" s="831"/>
      <c r="AR63" s="831"/>
      <c r="AS63" s="831"/>
      <c r="AT63" s="831"/>
      <c r="AU63" s="831">
        <v>2782</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3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3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3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3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35" customHeight="1" thickTop="1" x14ac:dyDescent="0.2">
      <c r="A68" s="219">
        <v>1</v>
      </c>
      <c r="B68" s="856" t="s">
        <v>552</v>
      </c>
      <c r="C68" s="857"/>
      <c r="D68" s="857"/>
      <c r="E68" s="857"/>
      <c r="F68" s="857"/>
      <c r="G68" s="857"/>
      <c r="H68" s="857"/>
      <c r="I68" s="857"/>
      <c r="J68" s="857"/>
      <c r="K68" s="857"/>
      <c r="L68" s="857"/>
      <c r="M68" s="857"/>
      <c r="N68" s="857"/>
      <c r="O68" s="857"/>
      <c r="P68" s="858"/>
      <c r="Q68" s="859">
        <v>445</v>
      </c>
      <c r="R68" s="853"/>
      <c r="S68" s="853"/>
      <c r="T68" s="853"/>
      <c r="U68" s="853"/>
      <c r="V68" s="853">
        <v>319</v>
      </c>
      <c r="W68" s="853"/>
      <c r="X68" s="853"/>
      <c r="Y68" s="853"/>
      <c r="Z68" s="853"/>
      <c r="AA68" s="853">
        <v>126</v>
      </c>
      <c r="AB68" s="853"/>
      <c r="AC68" s="853"/>
      <c r="AD68" s="853"/>
      <c r="AE68" s="853"/>
      <c r="AF68" s="853">
        <v>126</v>
      </c>
      <c r="AG68" s="853"/>
      <c r="AH68" s="853"/>
      <c r="AI68" s="853"/>
      <c r="AJ68" s="853"/>
      <c r="AK68" s="853">
        <v>46</v>
      </c>
      <c r="AL68" s="853"/>
      <c r="AM68" s="853"/>
      <c r="AN68" s="853"/>
      <c r="AO68" s="853"/>
      <c r="AP68" s="853">
        <v>0</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35" customHeight="1" x14ac:dyDescent="0.2">
      <c r="A69" s="221">
        <v>2</v>
      </c>
      <c r="B69" s="860" t="s">
        <v>553</v>
      </c>
      <c r="C69" s="861"/>
      <c r="D69" s="861"/>
      <c r="E69" s="861"/>
      <c r="F69" s="861"/>
      <c r="G69" s="861"/>
      <c r="H69" s="861"/>
      <c r="I69" s="861"/>
      <c r="J69" s="861"/>
      <c r="K69" s="861"/>
      <c r="L69" s="861"/>
      <c r="M69" s="861"/>
      <c r="N69" s="861"/>
      <c r="O69" s="861"/>
      <c r="P69" s="862"/>
      <c r="Q69" s="863">
        <v>650</v>
      </c>
      <c r="R69" s="817"/>
      <c r="S69" s="817"/>
      <c r="T69" s="817"/>
      <c r="U69" s="817"/>
      <c r="V69" s="817">
        <v>625</v>
      </c>
      <c r="W69" s="817"/>
      <c r="X69" s="817"/>
      <c r="Y69" s="817"/>
      <c r="Z69" s="817"/>
      <c r="AA69" s="817">
        <v>25</v>
      </c>
      <c r="AB69" s="817"/>
      <c r="AC69" s="817"/>
      <c r="AD69" s="817"/>
      <c r="AE69" s="817"/>
      <c r="AF69" s="817">
        <v>25</v>
      </c>
      <c r="AG69" s="817"/>
      <c r="AH69" s="817"/>
      <c r="AI69" s="817"/>
      <c r="AJ69" s="817"/>
      <c r="AK69" s="817">
        <v>4</v>
      </c>
      <c r="AL69" s="817"/>
      <c r="AM69" s="817"/>
      <c r="AN69" s="817"/>
      <c r="AO69" s="817"/>
      <c r="AP69" s="817">
        <v>0</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35" customHeight="1" x14ac:dyDescent="0.2">
      <c r="A70" s="221">
        <v>3</v>
      </c>
      <c r="B70" s="860" t="s">
        <v>554</v>
      </c>
      <c r="C70" s="861"/>
      <c r="D70" s="861"/>
      <c r="E70" s="861"/>
      <c r="F70" s="861"/>
      <c r="G70" s="861"/>
      <c r="H70" s="861"/>
      <c r="I70" s="861"/>
      <c r="J70" s="861"/>
      <c r="K70" s="861"/>
      <c r="L70" s="861"/>
      <c r="M70" s="861"/>
      <c r="N70" s="861"/>
      <c r="O70" s="861"/>
      <c r="P70" s="862"/>
      <c r="Q70" s="863">
        <v>9471</v>
      </c>
      <c r="R70" s="817"/>
      <c r="S70" s="817"/>
      <c r="T70" s="817"/>
      <c r="U70" s="817"/>
      <c r="V70" s="817">
        <v>8936</v>
      </c>
      <c r="W70" s="817"/>
      <c r="X70" s="817"/>
      <c r="Y70" s="817"/>
      <c r="Z70" s="817"/>
      <c r="AA70" s="817">
        <v>535</v>
      </c>
      <c r="AB70" s="817"/>
      <c r="AC70" s="817"/>
      <c r="AD70" s="817"/>
      <c r="AE70" s="817"/>
      <c r="AF70" s="817">
        <v>535</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35" customHeight="1" x14ac:dyDescent="0.2">
      <c r="A71" s="221">
        <v>4</v>
      </c>
      <c r="B71" s="860" t="s">
        <v>555</v>
      </c>
      <c r="C71" s="861"/>
      <c r="D71" s="861"/>
      <c r="E71" s="861"/>
      <c r="F71" s="861"/>
      <c r="G71" s="861"/>
      <c r="H71" s="861"/>
      <c r="I71" s="861"/>
      <c r="J71" s="861"/>
      <c r="K71" s="861"/>
      <c r="L71" s="861"/>
      <c r="M71" s="861"/>
      <c r="N71" s="861"/>
      <c r="O71" s="861"/>
      <c r="P71" s="862"/>
      <c r="Q71" s="863">
        <v>547</v>
      </c>
      <c r="R71" s="817"/>
      <c r="S71" s="817"/>
      <c r="T71" s="817"/>
      <c r="U71" s="817"/>
      <c r="V71" s="817">
        <v>545</v>
      </c>
      <c r="W71" s="817"/>
      <c r="X71" s="817"/>
      <c r="Y71" s="817"/>
      <c r="Z71" s="817"/>
      <c r="AA71" s="817">
        <v>2</v>
      </c>
      <c r="AB71" s="817"/>
      <c r="AC71" s="817"/>
      <c r="AD71" s="817"/>
      <c r="AE71" s="817"/>
      <c r="AF71" s="817">
        <v>2</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35" customHeight="1" x14ac:dyDescent="0.2">
      <c r="A72" s="221">
        <v>5</v>
      </c>
      <c r="B72" s="860" t="s">
        <v>556</v>
      </c>
      <c r="C72" s="861"/>
      <c r="D72" s="861"/>
      <c r="E72" s="861"/>
      <c r="F72" s="861"/>
      <c r="G72" s="861"/>
      <c r="H72" s="861"/>
      <c r="I72" s="861"/>
      <c r="J72" s="861"/>
      <c r="K72" s="861"/>
      <c r="L72" s="861"/>
      <c r="M72" s="861"/>
      <c r="N72" s="861"/>
      <c r="O72" s="861"/>
      <c r="P72" s="862"/>
      <c r="Q72" s="863">
        <v>20</v>
      </c>
      <c r="R72" s="817"/>
      <c r="S72" s="817"/>
      <c r="T72" s="817"/>
      <c r="U72" s="817"/>
      <c r="V72" s="817">
        <v>17</v>
      </c>
      <c r="W72" s="817"/>
      <c r="X72" s="817"/>
      <c r="Y72" s="817"/>
      <c r="Z72" s="817"/>
      <c r="AA72" s="817">
        <v>3</v>
      </c>
      <c r="AB72" s="817"/>
      <c r="AC72" s="817"/>
      <c r="AD72" s="817"/>
      <c r="AE72" s="817"/>
      <c r="AF72" s="817">
        <v>3</v>
      </c>
      <c r="AG72" s="817"/>
      <c r="AH72" s="817"/>
      <c r="AI72" s="817"/>
      <c r="AJ72" s="817"/>
      <c r="AK72" s="817" t="s">
        <v>551</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35" customHeight="1" x14ac:dyDescent="0.2">
      <c r="A73" s="221">
        <v>6</v>
      </c>
      <c r="B73" s="860" t="s">
        <v>557</v>
      </c>
      <c r="C73" s="861"/>
      <c r="D73" s="861"/>
      <c r="E73" s="861"/>
      <c r="F73" s="861"/>
      <c r="G73" s="861"/>
      <c r="H73" s="861"/>
      <c r="I73" s="861"/>
      <c r="J73" s="861"/>
      <c r="K73" s="861"/>
      <c r="L73" s="861"/>
      <c r="M73" s="861"/>
      <c r="N73" s="861"/>
      <c r="O73" s="861"/>
      <c r="P73" s="862"/>
      <c r="Q73" s="863">
        <v>33</v>
      </c>
      <c r="R73" s="817"/>
      <c r="S73" s="817"/>
      <c r="T73" s="817"/>
      <c r="U73" s="817"/>
      <c r="V73" s="817">
        <v>33</v>
      </c>
      <c r="W73" s="817"/>
      <c r="X73" s="817"/>
      <c r="Y73" s="817"/>
      <c r="Z73" s="817"/>
      <c r="AA73" s="817">
        <v>0</v>
      </c>
      <c r="AB73" s="817"/>
      <c r="AC73" s="817"/>
      <c r="AD73" s="817"/>
      <c r="AE73" s="817"/>
      <c r="AF73" s="817">
        <v>0</v>
      </c>
      <c r="AG73" s="817"/>
      <c r="AH73" s="817"/>
      <c r="AI73" s="817"/>
      <c r="AJ73" s="817"/>
      <c r="AK73" s="817">
        <v>5</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35" customHeight="1" x14ac:dyDescent="0.2">
      <c r="A74" s="221">
        <v>7</v>
      </c>
      <c r="B74" s="860" t="s">
        <v>558</v>
      </c>
      <c r="C74" s="861"/>
      <c r="D74" s="861"/>
      <c r="E74" s="861"/>
      <c r="F74" s="861"/>
      <c r="G74" s="861"/>
      <c r="H74" s="861"/>
      <c r="I74" s="861"/>
      <c r="J74" s="861"/>
      <c r="K74" s="861"/>
      <c r="L74" s="861"/>
      <c r="M74" s="861"/>
      <c r="N74" s="861"/>
      <c r="O74" s="861"/>
      <c r="P74" s="862"/>
      <c r="Q74" s="863">
        <v>1</v>
      </c>
      <c r="R74" s="817"/>
      <c r="S74" s="817"/>
      <c r="T74" s="817"/>
      <c r="U74" s="817"/>
      <c r="V74" s="817">
        <v>0</v>
      </c>
      <c r="W74" s="817"/>
      <c r="X74" s="817"/>
      <c r="Y74" s="817"/>
      <c r="Z74" s="817"/>
      <c r="AA74" s="817">
        <v>0</v>
      </c>
      <c r="AB74" s="817"/>
      <c r="AC74" s="817"/>
      <c r="AD74" s="817"/>
      <c r="AE74" s="817"/>
      <c r="AF74" s="817">
        <v>0</v>
      </c>
      <c r="AG74" s="817"/>
      <c r="AH74" s="817"/>
      <c r="AI74" s="817"/>
      <c r="AJ74" s="817"/>
      <c r="AK74" s="817" t="s">
        <v>551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35" customHeight="1" x14ac:dyDescent="0.2">
      <c r="A75" s="221">
        <v>8</v>
      </c>
      <c r="B75" s="860" t="s">
        <v>559</v>
      </c>
      <c r="C75" s="861"/>
      <c r="D75" s="861"/>
      <c r="E75" s="861"/>
      <c r="F75" s="861"/>
      <c r="G75" s="861"/>
      <c r="H75" s="861"/>
      <c r="I75" s="861"/>
      <c r="J75" s="861"/>
      <c r="K75" s="861"/>
      <c r="L75" s="861"/>
      <c r="M75" s="861"/>
      <c r="N75" s="861"/>
      <c r="O75" s="861"/>
      <c r="P75" s="862"/>
      <c r="Q75" s="864">
        <v>100</v>
      </c>
      <c r="R75" s="865"/>
      <c r="S75" s="865"/>
      <c r="T75" s="865"/>
      <c r="U75" s="821"/>
      <c r="V75" s="866">
        <v>100</v>
      </c>
      <c r="W75" s="865"/>
      <c r="X75" s="865"/>
      <c r="Y75" s="865"/>
      <c r="Z75" s="821"/>
      <c r="AA75" s="866">
        <v>0</v>
      </c>
      <c r="AB75" s="865"/>
      <c r="AC75" s="865"/>
      <c r="AD75" s="865"/>
      <c r="AE75" s="821"/>
      <c r="AF75" s="866">
        <v>0</v>
      </c>
      <c r="AG75" s="865"/>
      <c r="AH75" s="865"/>
      <c r="AI75" s="865"/>
      <c r="AJ75" s="821"/>
      <c r="AK75" s="866">
        <v>56</v>
      </c>
      <c r="AL75" s="865"/>
      <c r="AM75" s="865"/>
      <c r="AN75" s="865"/>
      <c r="AO75" s="821"/>
      <c r="AP75" s="866" t="s">
        <v>551</v>
      </c>
      <c r="AQ75" s="865"/>
      <c r="AR75" s="865"/>
      <c r="AS75" s="865"/>
      <c r="AT75" s="821"/>
      <c r="AU75" s="866" t="s">
        <v>551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35" customHeight="1" x14ac:dyDescent="0.2">
      <c r="A76" s="221">
        <v>9</v>
      </c>
      <c r="B76" s="860" t="s">
        <v>560</v>
      </c>
      <c r="C76" s="861"/>
      <c r="D76" s="861"/>
      <c r="E76" s="861"/>
      <c r="F76" s="861"/>
      <c r="G76" s="861"/>
      <c r="H76" s="861"/>
      <c r="I76" s="861"/>
      <c r="J76" s="861"/>
      <c r="K76" s="861"/>
      <c r="L76" s="861"/>
      <c r="M76" s="861"/>
      <c r="N76" s="861"/>
      <c r="O76" s="861"/>
      <c r="P76" s="862"/>
      <c r="Q76" s="864">
        <v>222</v>
      </c>
      <c r="R76" s="865"/>
      <c r="S76" s="865"/>
      <c r="T76" s="865"/>
      <c r="U76" s="821"/>
      <c r="V76" s="866">
        <v>216</v>
      </c>
      <c r="W76" s="865"/>
      <c r="X76" s="865"/>
      <c r="Y76" s="865"/>
      <c r="Z76" s="821"/>
      <c r="AA76" s="866">
        <v>6</v>
      </c>
      <c r="AB76" s="865"/>
      <c r="AC76" s="865"/>
      <c r="AD76" s="865"/>
      <c r="AE76" s="821"/>
      <c r="AF76" s="866">
        <v>6</v>
      </c>
      <c r="AG76" s="865"/>
      <c r="AH76" s="865"/>
      <c r="AI76" s="865"/>
      <c r="AJ76" s="821"/>
      <c r="AK76" s="866" t="s">
        <v>551</v>
      </c>
      <c r="AL76" s="865"/>
      <c r="AM76" s="865"/>
      <c r="AN76" s="865"/>
      <c r="AO76" s="821"/>
      <c r="AP76" s="866">
        <v>207</v>
      </c>
      <c r="AQ76" s="865"/>
      <c r="AR76" s="865"/>
      <c r="AS76" s="865"/>
      <c r="AT76" s="821"/>
      <c r="AU76" s="866">
        <v>153</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35" customHeight="1" x14ac:dyDescent="0.2">
      <c r="A77" s="221">
        <v>10</v>
      </c>
      <c r="B77" s="860" t="s">
        <v>561</v>
      </c>
      <c r="C77" s="861"/>
      <c r="D77" s="861"/>
      <c r="E77" s="861"/>
      <c r="F77" s="861"/>
      <c r="G77" s="861"/>
      <c r="H77" s="861"/>
      <c r="I77" s="861"/>
      <c r="J77" s="861"/>
      <c r="K77" s="861"/>
      <c r="L77" s="861"/>
      <c r="M77" s="861"/>
      <c r="N77" s="861"/>
      <c r="O77" s="861"/>
      <c r="P77" s="862"/>
      <c r="Q77" s="864">
        <v>291</v>
      </c>
      <c r="R77" s="865"/>
      <c r="S77" s="865"/>
      <c r="T77" s="865"/>
      <c r="U77" s="821"/>
      <c r="V77" s="866">
        <v>275</v>
      </c>
      <c r="W77" s="865"/>
      <c r="X77" s="865"/>
      <c r="Y77" s="865"/>
      <c r="Z77" s="821"/>
      <c r="AA77" s="866">
        <v>16</v>
      </c>
      <c r="AB77" s="865"/>
      <c r="AC77" s="865"/>
      <c r="AD77" s="865"/>
      <c r="AE77" s="821"/>
      <c r="AF77" s="866">
        <v>16</v>
      </c>
      <c r="AG77" s="865"/>
      <c r="AH77" s="865"/>
      <c r="AI77" s="865"/>
      <c r="AJ77" s="821"/>
      <c r="AK77" s="866" t="s">
        <v>551</v>
      </c>
      <c r="AL77" s="865"/>
      <c r="AM77" s="865"/>
      <c r="AN77" s="865"/>
      <c r="AO77" s="821"/>
      <c r="AP77" s="866" t="s">
        <v>551</v>
      </c>
      <c r="AQ77" s="865"/>
      <c r="AR77" s="865"/>
      <c r="AS77" s="865"/>
      <c r="AT77" s="821"/>
      <c r="AU77" s="866" t="s">
        <v>551</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35" customHeight="1" x14ac:dyDescent="0.2">
      <c r="A78" s="221">
        <v>11</v>
      </c>
      <c r="B78" s="860" t="s">
        <v>562</v>
      </c>
      <c r="C78" s="861"/>
      <c r="D78" s="861"/>
      <c r="E78" s="861"/>
      <c r="F78" s="861"/>
      <c r="G78" s="861"/>
      <c r="H78" s="861"/>
      <c r="I78" s="861"/>
      <c r="J78" s="861"/>
      <c r="K78" s="861"/>
      <c r="L78" s="861"/>
      <c r="M78" s="861"/>
      <c r="N78" s="861"/>
      <c r="O78" s="861"/>
      <c r="P78" s="862"/>
      <c r="Q78" s="863">
        <v>503</v>
      </c>
      <c r="R78" s="817"/>
      <c r="S78" s="817"/>
      <c r="T78" s="817"/>
      <c r="U78" s="817"/>
      <c r="V78" s="817">
        <v>463</v>
      </c>
      <c r="W78" s="817"/>
      <c r="X78" s="817"/>
      <c r="Y78" s="817"/>
      <c r="Z78" s="817"/>
      <c r="AA78" s="817">
        <v>40</v>
      </c>
      <c r="AB78" s="817"/>
      <c r="AC78" s="817"/>
      <c r="AD78" s="817"/>
      <c r="AE78" s="817"/>
      <c r="AF78" s="817">
        <v>40</v>
      </c>
      <c r="AG78" s="817"/>
      <c r="AH78" s="817"/>
      <c r="AI78" s="817"/>
      <c r="AJ78" s="817"/>
      <c r="AK78" s="817" t="s">
        <v>551</v>
      </c>
      <c r="AL78" s="817"/>
      <c r="AM78" s="817"/>
      <c r="AN78" s="817"/>
      <c r="AO78" s="817"/>
      <c r="AP78" s="817">
        <v>220</v>
      </c>
      <c r="AQ78" s="817"/>
      <c r="AR78" s="817"/>
      <c r="AS78" s="817"/>
      <c r="AT78" s="817"/>
      <c r="AU78" s="817">
        <v>67</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35" customHeight="1" x14ac:dyDescent="0.2">
      <c r="A79" s="221">
        <v>12</v>
      </c>
      <c r="B79" s="860" t="s">
        <v>563</v>
      </c>
      <c r="C79" s="861"/>
      <c r="D79" s="861"/>
      <c r="E79" s="861"/>
      <c r="F79" s="861"/>
      <c r="G79" s="861"/>
      <c r="H79" s="861"/>
      <c r="I79" s="861"/>
      <c r="J79" s="861"/>
      <c r="K79" s="861"/>
      <c r="L79" s="861"/>
      <c r="M79" s="861"/>
      <c r="N79" s="861"/>
      <c r="O79" s="861"/>
      <c r="P79" s="862"/>
      <c r="Q79" s="863">
        <v>2480</v>
      </c>
      <c r="R79" s="817"/>
      <c r="S79" s="817"/>
      <c r="T79" s="817"/>
      <c r="U79" s="817"/>
      <c r="V79" s="817">
        <v>2397</v>
      </c>
      <c r="W79" s="817"/>
      <c r="X79" s="817"/>
      <c r="Y79" s="817"/>
      <c r="Z79" s="817"/>
      <c r="AA79" s="817">
        <v>83</v>
      </c>
      <c r="AB79" s="817"/>
      <c r="AC79" s="817"/>
      <c r="AD79" s="817"/>
      <c r="AE79" s="817"/>
      <c r="AF79" s="817">
        <v>55</v>
      </c>
      <c r="AG79" s="817"/>
      <c r="AH79" s="817"/>
      <c r="AI79" s="817"/>
      <c r="AJ79" s="817"/>
      <c r="AK79" s="817" t="s">
        <v>551</v>
      </c>
      <c r="AL79" s="817"/>
      <c r="AM79" s="817"/>
      <c r="AN79" s="817"/>
      <c r="AO79" s="817"/>
      <c r="AP79" s="817">
        <v>749</v>
      </c>
      <c r="AQ79" s="817"/>
      <c r="AR79" s="817"/>
      <c r="AS79" s="817"/>
      <c r="AT79" s="817"/>
      <c r="AU79" s="817">
        <v>42</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35" customHeight="1" x14ac:dyDescent="0.2">
      <c r="A80" s="221">
        <v>13</v>
      </c>
      <c r="B80" s="860" t="s">
        <v>564</v>
      </c>
      <c r="C80" s="861"/>
      <c r="D80" s="861"/>
      <c r="E80" s="861"/>
      <c r="F80" s="861"/>
      <c r="G80" s="861"/>
      <c r="H80" s="861"/>
      <c r="I80" s="861"/>
      <c r="J80" s="861"/>
      <c r="K80" s="861"/>
      <c r="L80" s="861"/>
      <c r="M80" s="861"/>
      <c r="N80" s="861"/>
      <c r="O80" s="861"/>
      <c r="P80" s="862"/>
      <c r="Q80" s="863">
        <v>7</v>
      </c>
      <c r="R80" s="817"/>
      <c r="S80" s="817"/>
      <c r="T80" s="817"/>
      <c r="U80" s="817"/>
      <c r="V80" s="817">
        <v>5</v>
      </c>
      <c r="W80" s="817"/>
      <c r="X80" s="817"/>
      <c r="Y80" s="817"/>
      <c r="Z80" s="817"/>
      <c r="AA80" s="817">
        <v>3</v>
      </c>
      <c r="AB80" s="817"/>
      <c r="AC80" s="817"/>
      <c r="AD80" s="817"/>
      <c r="AE80" s="817"/>
      <c r="AF80" s="817">
        <v>3</v>
      </c>
      <c r="AG80" s="817"/>
      <c r="AH80" s="817"/>
      <c r="AI80" s="817"/>
      <c r="AJ80" s="817"/>
      <c r="AK80" s="817" t="s">
        <v>551</v>
      </c>
      <c r="AL80" s="817"/>
      <c r="AM80" s="817"/>
      <c r="AN80" s="817"/>
      <c r="AO80" s="817"/>
      <c r="AP80" s="817" t="s">
        <v>551</v>
      </c>
      <c r="AQ80" s="817"/>
      <c r="AR80" s="817"/>
      <c r="AS80" s="817"/>
      <c r="AT80" s="817"/>
      <c r="AU80" s="817" t="s">
        <v>551</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35" customHeight="1" x14ac:dyDescent="0.2">
      <c r="A81" s="221">
        <v>14</v>
      </c>
      <c r="B81" s="860" t="s">
        <v>565</v>
      </c>
      <c r="C81" s="861"/>
      <c r="D81" s="861"/>
      <c r="E81" s="861"/>
      <c r="F81" s="861"/>
      <c r="G81" s="861"/>
      <c r="H81" s="861"/>
      <c r="I81" s="861"/>
      <c r="J81" s="861"/>
      <c r="K81" s="861"/>
      <c r="L81" s="861"/>
      <c r="M81" s="861"/>
      <c r="N81" s="861"/>
      <c r="O81" s="861"/>
      <c r="P81" s="862"/>
      <c r="Q81" s="863">
        <v>146</v>
      </c>
      <c r="R81" s="817"/>
      <c r="S81" s="817"/>
      <c r="T81" s="817"/>
      <c r="U81" s="817"/>
      <c r="V81" s="817">
        <v>105</v>
      </c>
      <c r="W81" s="817"/>
      <c r="X81" s="817"/>
      <c r="Y81" s="817"/>
      <c r="Z81" s="817"/>
      <c r="AA81" s="817">
        <v>41</v>
      </c>
      <c r="AB81" s="817"/>
      <c r="AC81" s="817"/>
      <c r="AD81" s="817"/>
      <c r="AE81" s="817"/>
      <c r="AF81" s="817">
        <v>41</v>
      </c>
      <c r="AG81" s="817"/>
      <c r="AH81" s="817"/>
      <c r="AI81" s="817"/>
      <c r="AJ81" s="817"/>
      <c r="AK81" s="817" t="s">
        <v>551</v>
      </c>
      <c r="AL81" s="817"/>
      <c r="AM81" s="817"/>
      <c r="AN81" s="817"/>
      <c r="AO81" s="817"/>
      <c r="AP81" s="817" t="s">
        <v>551</v>
      </c>
      <c r="AQ81" s="817"/>
      <c r="AR81" s="817"/>
      <c r="AS81" s="817"/>
      <c r="AT81" s="817"/>
      <c r="AU81" s="817" t="s">
        <v>551</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35" customHeight="1" x14ac:dyDescent="0.2">
      <c r="A82" s="221">
        <v>15</v>
      </c>
      <c r="B82" s="860" t="s">
        <v>566</v>
      </c>
      <c r="C82" s="861"/>
      <c r="D82" s="861"/>
      <c r="E82" s="861"/>
      <c r="F82" s="861"/>
      <c r="G82" s="861"/>
      <c r="H82" s="861"/>
      <c r="I82" s="861"/>
      <c r="J82" s="861"/>
      <c r="K82" s="861"/>
      <c r="L82" s="861"/>
      <c r="M82" s="861"/>
      <c r="N82" s="861"/>
      <c r="O82" s="861"/>
      <c r="P82" s="862"/>
      <c r="Q82" s="863">
        <v>75</v>
      </c>
      <c r="R82" s="817"/>
      <c r="S82" s="817"/>
      <c r="T82" s="817"/>
      <c r="U82" s="817"/>
      <c r="V82" s="817">
        <v>59</v>
      </c>
      <c r="W82" s="817"/>
      <c r="X82" s="817"/>
      <c r="Y82" s="817"/>
      <c r="Z82" s="817"/>
      <c r="AA82" s="817">
        <v>15</v>
      </c>
      <c r="AB82" s="817"/>
      <c r="AC82" s="817"/>
      <c r="AD82" s="817"/>
      <c r="AE82" s="817"/>
      <c r="AF82" s="817">
        <v>15</v>
      </c>
      <c r="AG82" s="817"/>
      <c r="AH82" s="817"/>
      <c r="AI82" s="817"/>
      <c r="AJ82" s="817"/>
      <c r="AK82" s="817" t="s">
        <v>551</v>
      </c>
      <c r="AL82" s="817"/>
      <c r="AM82" s="817"/>
      <c r="AN82" s="817"/>
      <c r="AO82" s="817"/>
      <c r="AP82" s="817" t="s">
        <v>551</v>
      </c>
      <c r="AQ82" s="817"/>
      <c r="AR82" s="817"/>
      <c r="AS82" s="817"/>
      <c r="AT82" s="817"/>
      <c r="AU82" s="817" t="s">
        <v>551</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35" customHeight="1" x14ac:dyDescent="0.2">
      <c r="A83" s="221">
        <v>16</v>
      </c>
      <c r="B83" s="860" t="s">
        <v>567</v>
      </c>
      <c r="C83" s="861"/>
      <c r="D83" s="861"/>
      <c r="E83" s="861"/>
      <c r="F83" s="861"/>
      <c r="G83" s="861"/>
      <c r="H83" s="861"/>
      <c r="I83" s="861"/>
      <c r="J83" s="861"/>
      <c r="K83" s="861"/>
      <c r="L83" s="861"/>
      <c r="M83" s="861"/>
      <c r="N83" s="861"/>
      <c r="O83" s="861"/>
      <c r="P83" s="862"/>
      <c r="Q83" s="863">
        <v>234605</v>
      </c>
      <c r="R83" s="817"/>
      <c r="S83" s="817"/>
      <c r="T83" s="817"/>
      <c r="U83" s="817"/>
      <c r="V83" s="817">
        <v>227058</v>
      </c>
      <c r="W83" s="817"/>
      <c r="X83" s="817"/>
      <c r="Y83" s="817"/>
      <c r="Z83" s="817"/>
      <c r="AA83" s="817">
        <v>7546</v>
      </c>
      <c r="AB83" s="817"/>
      <c r="AC83" s="817"/>
      <c r="AD83" s="817"/>
      <c r="AE83" s="817"/>
      <c r="AF83" s="817">
        <v>7546</v>
      </c>
      <c r="AG83" s="817"/>
      <c r="AH83" s="817"/>
      <c r="AI83" s="817"/>
      <c r="AJ83" s="817"/>
      <c r="AK83" s="817" t="s">
        <v>551</v>
      </c>
      <c r="AL83" s="817"/>
      <c r="AM83" s="817"/>
      <c r="AN83" s="817"/>
      <c r="AO83" s="817"/>
      <c r="AP83" s="817" t="s">
        <v>551</v>
      </c>
      <c r="AQ83" s="817"/>
      <c r="AR83" s="817"/>
      <c r="AS83" s="817"/>
      <c r="AT83" s="817"/>
      <c r="AU83" s="817" t="s">
        <v>551</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3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3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3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3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35" customHeight="1" thickBot="1" x14ac:dyDescent="0.25">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8413</v>
      </c>
      <c r="AG88" s="831"/>
      <c r="AH88" s="831"/>
      <c r="AI88" s="831"/>
      <c r="AJ88" s="831"/>
      <c r="AK88" s="828"/>
      <c r="AL88" s="828"/>
      <c r="AM88" s="828"/>
      <c r="AN88" s="828"/>
      <c r="AO88" s="828"/>
      <c r="AP88" s="831">
        <v>1176</v>
      </c>
      <c r="AQ88" s="831"/>
      <c r="AR88" s="831"/>
      <c r="AS88" s="831"/>
      <c r="AT88" s="831"/>
      <c r="AU88" s="831">
        <v>262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3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3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3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3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3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3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3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3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3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3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3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3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3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3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487</v>
      </c>
      <c r="CX102" s="839"/>
      <c r="CY102" s="839"/>
      <c r="CZ102" s="839"/>
      <c r="DA102" s="878"/>
      <c r="DB102" s="877">
        <v>53</v>
      </c>
      <c r="DC102" s="839"/>
      <c r="DD102" s="839"/>
      <c r="DE102" s="839"/>
      <c r="DF102" s="878"/>
      <c r="DG102" s="877" t="s">
        <v>487</v>
      </c>
      <c r="DH102" s="839"/>
      <c r="DI102" s="839"/>
      <c r="DJ102" s="839"/>
      <c r="DK102" s="878"/>
      <c r="DL102" s="877" t="s">
        <v>487</v>
      </c>
      <c r="DM102" s="839"/>
      <c r="DN102" s="839"/>
      <c r="DO102" s="839"/>
      <c r="DP102" s="878"/>
      <c r="DQ102" s="877" t="s">
        <v>487</v>
      </c>
      <c r="DR102" s="839"/>
      <c r="DS102" s="839"/>
      <c r="DT102" s="839"/>
      <c r="DU102" s="878"/>
      <c r="DV102" s="776"/>
      <c r="DW102" s="777"/>
      <c r="DX102" s="777"/>
      <c r="DY102" s="777"/>
      <c r="DZ102" s="901"/>
      <c r="EA102" s="212"/>
    </row>
    <row r="103" spans="1:131" ht="26.3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3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3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3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3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3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1093031</v>
      </c>
      <c r="AB110" s="887"/>
      <c r="AC110" s="887"/>
      <c r="AD110" s="887"/>
      <c r="AE110" s="888"/>
      <c r="AF110" s="889">
        <v>1068111</v>
      </c>
      <c r="AG110" s="887"/>
      <c r="AH110" s="887"/>
      <c r="AI110" s="887"/>
      <c r="AJ110" s="888"/>
      <c r="AK110" s="889">
        <v>1109237</v>
      </c>
      <c r="AL110" s="887"/>
      <c r="AM110" s="887"/>
      <c r="AN110" s="887"/>
      <c r="AO110" s="888"/>
      <c r="AP110" s="890">
        <v>16.399999999999999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12811448</v>
      </c>
      <c r="BR110" s="918"/>
      <c r="BS110" s="918"/>
      <c r="BT110" s="918"/>
      <c r="BU110" s="918"/>
      <c r="BV110" s="918">
        <v>13137538</v>
      </c>
      <c r="BW110" s="918"/>
      <c r="BX110" s="918"/>
      <c r="BY110" s="918"/>
      <c r="BZ110" s="918"/>
      <c r="CA110" s="918">
        <v>13862941</v>
      </c>
      <c r="CB110" s="918"/>
      <c r="CC110" s="918"/>
      <c r="CD110" s="918"/>
      <c r="CE110" s="918"/>
      <c r="CF110" s="931">
        <v>204.6</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3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3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3138282</v>
      </c>
      <c r="BR112" s="913"/>
      <c r="BS112" s="913"/>
      <c r="BT112" s="913"/>
      <c r="BU112" s="913"/>
      <c r="BV112" s="913">
        <v>2963137</v>
      </c>
      <c r="BW112" s="913"/>
      <c r="BX112" s="913"/>
      <c r="BY112" s="913"/>
      <c r="BZ112" s="913"/>
      <c r="CA112" s="913">
        <v>2781259</v>
      </c>
      <c r="CB112" s="913"/>
      <c r="CC112" s="913"/>
      <c r="CD112" s="913"/>
      <c r="CE112" s="913"/>
      <c r="CF112" s="907">
        <v>41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3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256743</v>
      </c>
      <c r="AB113" s="925"/>
      <c r="AC113" s="925"/>
      <c r="AD113" s="925"/>
      <c r="AE113" s="926"/>
      <c r="AF113" s="927">
        <v>254191</v>
      </c>
      <c r="AG113" s="925"/>
      <c r="AH113" s="925"/>
      <c r="AI113" s="925"/>
      <c r="AJ113" s="926"/>
      <c r="AK113" s="927">
        <v>232883</v>
      </c>
      <c r="AL113" s="925"/>
      <c r="AM113" s="925"/>
      <c r="AN113" s="925"/>
      <c r="AO113" s="926"/>
      <c r="AP113" s="928">
        <v>3.4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323853</v>
      </c>
      <c r="BR113" s="913"/>
      <c r="BS113" s="913"/>
      <c r="BT113" s="913"/>
      <c r="BU113" s="913"/>
      <c r="BV113" s="913">
        <v>296610</v>
      </c>
      <c r="BW113" s="913"/>
      <c r="BX113" s="913"/>
      <c r="BY113" s="913"/>
      <c r="BZ113" s="913"/>
      <c r="CA113" s="913">
        <v>262621</v>
      </c>
      <c r="CB113" s="913"/>
      <c r="CC113" s="913"/>
      <c r="CD113" s="913"/>
      <c r="CE113" s="913"/>
      <c r="CF113" s="907">
        <v>3.9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3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94976</v>
      </c>
      <c r="AB114" s="946"/>
      <c r="AC114" s="946"/>
      <c r="AD114" s="946"/>
      <c r="AE114" s="947"/>
      <c r="AF114" s="948">
        <v>70110</v>
      </c>
      <c r="AG114" s="946"/>
      <c r="AH114" s="946"/>
      <c r="AI114" s="946"/>
      <c r="AJ114" s="947"/>
      <c r="AK114" s="948">
        <v>50503</v>
      </c>
      <c r="AL114" s="946"/>
      <c r="AM114" s="946"/>
      <c r="AN114" s="946"/>
      <c r="AO114" s="947"/>
      <c r="AP114" s="949">
        <v>0.7</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617814</v>
      </c>
      <c r="BR114" s="913"/>
      <c r="BS114" s="913"/>
      <c r="BT114" s="913"/>
      <c r="BU114" s="913"/>
      <c r="BV114" s="913">
        <v>615764</v>
      </c>
      <c r="BW114" s="913"/>
      <c r="BX114" s="913"/>
      <c r="BY114" s="913"/>
      <c r="BZ114" s="913"/>
      <c r="CA114" s="913">
        <v>619650</v>
      </c>
      <c r="CB114" s="913"/>
      <c r="CC114" s="913"/>
      <c r="CD114" s="913"/>
      <c r="CE114" s="913"/>
      <c r="CF114" s="907">
        <v>9.1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3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3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3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1444750</v>
      </c>
      <c r="AB117" s="966"/>
      <c r="AC117" s="966"/>
      <c r="AD117" s="966"/>
      <c r="AE117" s="967"/>
      <c r="AF117" s="968">
        <v>1392412</v>
      </c>
      <c r="AG117" s="966"/>
      <c r="AH117" s="966"/>
      <c r="AI117" s="966"/>
      <c r="AJ117" s="967"/>
      <c r="AK117" s="968">
        <v>1392623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3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3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16891397</v>
      </c>
      <c r="BR119" s="987"/>
      <c r="BS119" s="987"/>
      <c r="BT119" s="987"/>
      <c r="BU119" s="987"/>
      <c r="BV119" s="987">
        <v>17013049</v>
      </c>
      <c r="BW119" s="987"/>
      <c r="BX119" s="987"/>
      <c r="BY119" s="987"/>
      <c r="BZ119" s="987"/>
      <c r="CA119" s="987">
        <v>17526471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3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2648624</v>
      </c>
      <c r="BR120" s="918"/>
      <c r="BS120" s="918"/>
      <c r="BT120" s="918"/>
      <c r="BU120" s="918"/>
      <c r="BV120" s="918">
        <v>2680025</v>
      </c>
      <c r="BW120" s="918"/>
      <c r="BX120" s="918"/>
      <c r="BY120" s="918"/>
      <c r="BZ120" s="918"/>
      <c r="CA120" s="918">
        <v>2701719</v>
      </c>
      <c r="CB120" s="918"/>
      <c r="CC120" s="918"/>
      <c r="CD120" s="918"/>
      <c r="CE120" s="918"/>
      <c r="CF120" s="931">
        <v>39.9</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3132444</v>
      </c>
      <c r="DH120" s="918"/>
      <c r="DI120" s="918"/>
      <c r="DJ120" s="918"/>
      <c r="DK120" s="918"/>
      <c r="DL120" s="918">
        <v>2956761</v>
      </c>
      <c r="DM120" s="918"/>
      <c r="DN120" s="918"/>
      <c r="DO120" s="918"/>
      <c r="DP120" s="918"/>
      <c r="DQ120" s="918">
        <v>2768577</v>
      </c>
      <c r="DR120" s="918"/>
      <c r="DS120" s="918"/>
      <c r="DT120" s="918"/>
      <c r="DU120" s="918"/>
      <c r="DV120" s="919">
        <v>40.9</v>
      </c>
      <c r="DW120" s="919"/>
      <c r="DX120" s="919"/>
      <c r="DY120" s="919"/>
      <c r="DZ120" s="920"/>
    </row>
    <row r="121" spans="1:130" s="212" customFormat="1" ht="26.3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5838</v>
      </c>
      <c r="DH121" s="913"/>
      <c r="DI121" s="913"/>
      <c r="DJ121" s="913"/>
      <c r="DK121" s="913"/>
      <c r="DL121" s="913">
        <v>6376</v>
      </c>
      <c r="DM121" s="913"/>
      <c r="DN121" s="913"/>
      <c r="DO121" s="913"/>
      <c r="DP121" s="913"/>
      <c r="DQ121" s="913">
        <v>12682</v>
      </c>
      <c r="DR121" s="913"/>
      <c r="DS121" s="913"/>
      <c r="DT121" s="913"/>
      <c r="DU121" s="913"/>
      <c r="DV121" s="914">
        <v>0.2</v>
      </c>
      <c r="DW121" s="914"/>
      <c r="DX121" s="914"/>
      <c r="DY121" s="914"/>
      <c r="DZ121" s="915"/>
    </row>
    <row r="122" spans="1:130" s="212" customFormat="1" ht="26.3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9534772</v>
      </c>
      <c r="BR122" s="987"/>
      <c r="BS122" s="987"/>
      <c r="BT122" s="987"/>
      <c r="BU122" s="987"/>
      <c r="BV122" s="987">
        <v>9654504</v>
      </c>
      <c r="BW122" s="987"/>
      <c r="BX122" s="987"/>
      <c r="BY122" s="987"/>
      <c r="BZ122" s="987"/>
      <c r="CA122" s="987">
        <v>9990063</v>
      </c>
      <c r="CB122" s="987"/>
      <c r="CC122" s="987"/>
      <c r="CD122" s="987"/>
      <c r="CE122" s="987"/>
      <c r="CF122" s="1004">
        <v>147.4</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3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12183396</v>
      </c>
      <c r="BR123" s="1051"/>
      <c r="BS123" s="1051"/>
      <c r="BT123" s="1051"/>
      <c r="BU123" s="1051"/>
      <c r="BV123" s="1051">
        <v>12334529</v>
      </c>
      <c r="BW123" s="1051"/>
      <c r="BX123" s="1051"/>
      <c r="BY123" s="1051"/>
      <c r="BZ123" s="1051"/>
      <c r="CA123" s="1051">
        <v>12691782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3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74</v>
      </c>
      <c r="BR124" s="1014"/>
      <c r="BS124" s="1014"/>
      <c r="BT124" s="1014"/>
      <c r="BU124" s="1014"/>
      <c r="BV124" s="1014">
        <v>71.5</v>
      </c>
      <c r="BW124" s="1014"/>
      <c r="BX124" s="1014"/>
      <c r="BY124" s="1014"/>
      <c r="BZ124" s="1014"/>
      <c r="CA124" s="1014">
        <v>71.3</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3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3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3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3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441</v>
      </c>
      <c r="AB128" s="1033"/>
      <c r="AC128" s="1033"/>
      <c r="AD128" s="1033"/>
      <c r="AE128" s="1034"/>
      <c r="AF128" s="1035">
        <v>441</v>
      </c>
      <c r="AG128" s="1033"/>
      <c r="AH128" s="1033"/>
      <c r="AI128" s="1033"/>
      <c r="AJ128" s="1034"/>
      <c r="AK128" s="1035">
        <v>441</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13.88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3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7144827</v>
      </c>
      <c r="AB129" s="946"/>
      <c r="AC129" s="946"/>
      <c r="AD129" s="946"/>
      <c r="AE129" s="947"/>
      <c r="AF129" s="948">
        <v>7295508</v>
      </c>
      <c r="AG129" s="946"/>
      <c r="AH129" s="946"/>
      <c r="AI129" s="946"/>
      <c r="AJ129" s="947"/>
      <c r="AK129" s="948">
        <v>7531569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18.88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3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783256</v>
      </c>
      <c r="AB130" s="946"/>
      <c r="AC130" s="946"/>
      <c r="AD130" s="946"/>
      <c r="AE130" s="947"/>
      <c r="AF130" s="948">
        <v>759881</v>
      </c>
      <c r="AG130" s="946"/>
      <c r="AH130" s="946"/>
      <c r="AI130" s="946"/>
      <c r="AJ130" s="947"/>
      <c r="AK130" s="948">
        <v>754424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3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6361571</v>
      </c>
      <c r="AB131" s="973"/>
      <c r="AC131" s="973"/>
      <c r="AD131" s="973"/>
      <c r="AE131" s="974"/>
      <c r="AF131" s="972">
        <v>6535627</v>
      </c>
      <c r="AG131" s="973"/>
      <c r="AH131" s="973"/>
      <c r="AI131" s="973"/>
      <c r="AJ131" s="974"/>
      <c r="AK131" s="972">
        <v>6777145</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71.3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3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10.391348300000001</v>
      </c>
      <c r="AB132" s="1084"/>
      <c r="AC132" s="1084"/>
      <c r="AD132" s="1084"/>
      <c r="AE132" s="1085"/>
      <c r="AF132" s="1086">
        <v>9.6714515680000002</v>
      </c>
      <c r="AG132" s="1084"/>
      <c r="AH132" s="1084"/>
      <c r="AI132" s="1084"/>
      <c r="AJ132" s="1085"/>
      <c r="AK132" s="1086">
        <v>9.4104228259999996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3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9.4</v>
      </c>
      <c r="AB133" s="1067"/>
      <c r="AC133" s="1067"/>
      <c r="AD133" s="1067"/>
      <c r="AE133" s="1068"/>
      <c r="AF133" s="1066">
        <v>9.6</v>
      </c>
      <c r="AG133" s="1067"/>
      <c r="AH133" s="1067"/>
      <c r="AI133" s="1067"/>
      <c r="AJ133" s="1068"/>
      <c r="AK133" s="1066">
        <v>9.8000000000000007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jCjVMU1Tv9926Fz5VIHfFjf3NyUqtOpWFcBNBZjOGeAfr8VHj4CzHwIZXFk/lhWuUfppBhwL4W5+C8RZ6C/xg==" saltValue="m6Qdwq/5celbm9bvfxlF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6" customHeight="1" zeroHeight="1" x14ac:dyDescent="0.2"/>
  <cols>
    <col min="1" max="120" width="2.69921875" style="242" customWidth="1"/>
    <col min="121" max="121" width="0" style="241" hidden="1" customWidth="1"/>
    <col min="122" max="16384" width="9" style="241" hidden="1"/>
  </cols>
  <sheetData>
    <row r="1" spans="1:120" ht="13.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3" x14ac:dyDescent="0.2"/>
    <row r="3" spans="1:120" ht="13.3" x14ac:dyDescent="0.2"/>
    <row r="4" spans="1:120" ht="13.3" x14ac:dyDescent="0.2"/>
    <row r="5" spans="1:120" ht="13.3" x14ac:dyDescent="0.2"/>
    <row r="6" spans="1:120" ht="13.3" x14ac:dyDescent="0.2"/>
    <row r="7" spans="1:120" ht="13.3" x14ac:dyDescent="0.2"/>
    <row r="8" spans="1:120" ht="13.3" x14ac:dyDescent="0.2"/>
    <row r="9" spans="1:120" ht="13.3" x14ac:dyDescent="0.2"/>
    <row r="10" spans="1:120" ht="13.3" x14ac:dyDescent="0.2"/>
    <row r="11" spans="1:120" ht="13.3" x14ac:dyDescent="0.2"/>
    <row r="12" spans="1:120" ht="13.3" x14ac:dyDescent="0.2"/>
    <row r="13" spans="1:120" ht="13.3" x14ac:dyDescent="0.2"/>
    <row r="14" spans="1:120" ht="13.3" x14ac:dyDescent="0.2"/>
    <row r="15" spans="1:120" ht="13.3" x14ac:dyDescent="0.2"/>
    <row r="16" spans="1:120" ht="13.3" x14ac:dyDescent="0.2">
      <c r="DP16" s="241"/>
    </row>
    <row r="17" spans="119:120" ht="13.3" x14ac:dyDescent="0.2">
      <c r="DP17" s="241"/>
    </row>
    <row r="18" spans="119:120" ht="13.3" x14ac:dyDescent="0.2"/>
    <row r="19" spans="119:120" ht="13.3" x14ac:dyDescent="0.2"/>
    <row r="20" spans="119:120" ht="13.3" x14ac:dyDescent="0.2">
      <c r="DO20" s="241"/>
      <c r="DP20" s="241"/>
    </row>
    <row r="21" spans="119:120" ht="13.3" x14ac:dyDescent="0.2">
      <c r="DP21" s="241"/>
    </row>
    <row r="22" spans="119:120" ht="13.3" x14ac:dyDescent="0.2"/>
    <row r="23" spans="119:120" ht="13.3" x14ac:dyDescent="0.2">
      <c r="DO23" s="241"/>
      <c r="DP23" s="241"/>
    </row>
    <row r="24" spans="119:120" ht="13.3" x14ac:dyDescent="0.2">
      <c r="DP24" s="241"/>
    </row>
    <row r="25" spans="119:120" ht="13.3" x14ac:dyDescent="0.2">
      <c r="DP25" s="241"/>
    </row>
    <row r="26" spans="119:120" ht="13.3" x14ac:dyDescent="0.2">
      <c r="DO26" s="241"/>
      <c r="DP26" s="241"/>
    </row>
    <row r="27" spans="119:120" ht="13.3" x14ac:dyDescent="0.2"/>
    <row r="28" spans="119:120" ht="13.3" x14ac:dyDescent="0.2">
      <c r="DO28" s="241"/>
      <c r="DP28" s="241"/>
    </row>
    <row r="29" spans="119:120" ht="13.3" x14ac:dyDescent="0.2">
      <c r="DP29" s="241"/>
    </row>
    <row r="30" spans="119:120" ht="13.3" x14ac:dyDescent="0.2"/>
    <row r="31" spans="119:120" ht="13.3" x14ac:dyDescent="0.2">
      <c r="DO31" s="241"/>
      <c r="DP31" s="241"/>
    </row>
    <row r="32" spans="119:120" ht="13.3" x14ac:dyDescent="0.2"/>
    <row r="33" spans="98:120" ht="13.3" x14ac:dyDescent="0.2">
      <c r="DO33" s="241"/>
      <c r="DP33" s="241"/>
    </row>
    <row r="34" spans="98:120" ht="13.3" x14ac:dyDescent="0.2">
      <c r="DM34" s="241"/>
    </row>
    <row r="35" spans="98:120" ht="13.3" x14ac:dyDescent="0.2">
      <c r="CT35" s="241"/>
      <c r="CU35" s="241"/>
      <c r="CV35" s="241"/>
      <c r="CY35" s="241"/>
      <c r="CZ35" s="241"/>
      <c r="DA35" s="241"/>
      <c r="DD35" s="241"/>
      <c r="DE35" s="241"/>
      <c r="DF35" s="241"/>
      <c r="DI35" s="241"/>
      <c r="DJ35" s="241"/>
      <c r="DK35" s="241"/>
      <c r="DM35" s="241"/>
      <c r="DN35" s="241"/>
      <c r="DO35" s="241"/>
      <c r="DP35" s="241"/>
    </row>
    <row r="36" spans="98:120" ht="13.3" x14ac:dyDescent="0.2"/>
    <row r="37" spans="98:120" ht="13.3" x14ac:dyDescent="0.2">
      <c r="CW37" s="241"/>
      <c r="DB37" s="241"/>
      <c r="DG37" s="241"/>
      <c r="DL37" s="241"/>
      <c r="DP37" s="241"/>
    </row>
    <row r="38" spans="98:120" ht="13.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3" x14ac:dyDescent="0.2"/>
    <row r="40" spans="98:120" ht="13.3" x14ac:dyDescent="0.2"/>
    <row r="41" spans="98:120" ht="13.3" x14ac:dyDescent="0.2"/>
    <row r="42" spans="98:120" ht="13.3" x14ac:dyDescent="0.2"/>
    <row r="43" spans="98:120" ht="13.3" x14ac:dyDescent="0.2"/>
    <row r="44" spans="98:120" ht="13.3" x14ac:dyDescent="0.2"/>
    <row r="45" spans="98:120" ht="13.3" x14ac:dyDescent="0.2"/>
    <row r="46" spans="98:120" ht="13.3" x14ac:dyDescent="0.2"/>
    <row r="47" spans="98:120" ht="13.3" x14ac:dyDescent="0.2"/>
    <row r="48" spans="98:120" ht="13.3" x14ac:dyDescent="0.2"/>
    <row r="49" spans="22:120" ht="13.3" x14ac:dyDescent="0.2">
      <c r="DN49" s="241"/>
      <c r="DO49" s="241"/>
      <c r="DP49" s="241"/>
    </row>
    <row r="50" spans="22:120" ht="13.3" x14ac:dyDescent="0.2"/>
    <row r="51" spans="22:120" ht="13.3" x14ac:dyDescent="0.2"/>
    <row r="52" spans="22:120" ht="13.3" x14ac:dyDescent="0.2"/>
    <row r="53" spans="22:120" ht="13.3" x14ac:dyDescent="0.2"/>
    <row r="54" spans="22:120" ht="13.3" x14ac:dyDescent="0.2"/>
    <row r="55" spans="22:120" ht="13.3" x14ac:dyDescent="0.2"/>
    <row r="56" spans="22:120" ht="13.3" x14ac:dyDescent="0.2"/>
    <row r="57" spans="22:120" ht="13.3" x14ac:dyDescent="0.2"/>
    <row r="58" spans="22:120" ht="13.3" x14ac:dyDescent="0.2"/>
    <row r="59" spans="22:120" ht="13.3" x14ac:dyDescent="0.2"/>
    <row r="60" spans="22:120" ht="13.3" x14ac:dyDescent="0.2"/>
    <row r="61" spans="22:120" ht="13.3" x14ac:dyDescent="0.2"/>
    <row r="62" spans="22:120" ht="13.3" x14ac:dyDescent="0.2"/>
    <row r="63" spans="22:120" ht="13.3" x14ac:dyDescent="0.2">
      <c r="W63" s="241"/>
      <c r="CS63" s="241"/>
      <c r="CX63" s="241"/>
      <c r="DC63" s="241"/>
      <c r="DH63" s="241"/>
    </row>
    <row r="64" spans="22:120" ht="13.3" x14ac:dyDescent="0.2">
      <c r="V64" s="241"/>
    </row>
    <row r="65" spans="15:120" ht="13.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3" x14ac:dyDescent="0.2">
      <c r="Q66" s="241"/>
      <c r="S66" s="241"/>
      <c r="U66" s="241"/>
      <c r="DM66" s="241"/>
    </row>
    <row r="67" spans="15:120" ht="13.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3" x14ac:dyDescent="0.2"/>
    <row r="69" spans="15:120" ht="13.3" x14ac:dyDescent="0.2"/>
    <row r="70" spans="15:120" ht="13.3" x14ac:dyDescent="0.2"/>
    <row r="71" spans="15:120" ht="13.3" x14ac:dyDescent="0.2"/>
    <row r="72" spans="15:120" ht="13.3" x14ac:dyDescent="0.2">
      <c r="DP72" s="241"/>
    </row>
    <row r="73" spans="15:120" ht="13.3" x14ac:dyDescent="0.2">
      <c r="DP73" s="241"/>
    </row>
    <row r="74" spans="15:120" ht="13.3" x14ac:dyDescent="0.2"/>
    <row r="75" spans="15:120" ht="13.3" x14ac:dyDescent="0.2"/>
    <row r="76" spans="15:120" ht="13.3" x14ac:dyDescent="0.2"/>
    <row r="77" spans="15:120" ht="13.3" x14ac:dyDescent="0.2"/>
    <row r="78" spans="15:120" ht="13.3" x14ac:dyDescent="0.2"/>
    <row r="79" spans="15:120" ht="13.3" x14ac:dyDescent="0.2"/>
    <row r="80" spans="15:120" ht="13.3" x14ac:dyDescent="0.2"/>
    <row r="81" spans="97:112" ht="13.3" x14ac:dyDescent="0.2"/>
    <row r="82" spans="97:112" ht="13.3" x14ac:dyDescent="0.2"/>
    <row r="83" spans="97:112" ht="13.3" x14ac:dyDescent="0.2"/>
    <row r="84" spans="97:112" ht="13.3" x14ac:dyDescent="0.2"/>
    <row r="85" spans="97:112" ht="13.3" x14ac:dyDescent="0.2"/>
    <row r="86" spans="97:112" ht="13.3" x14ac:dyDescent="0.2"/>
    <row r="87" spans="97:112" ht="13.3" x14ac:dyDescent="0.2"/>
    <row r="88" spans="97:112" ht="13.3" x14ac:dyDescent="0.2"/>
    <row r="89" spans="97:112" ht="13.3" x14ac:dyDescent="0.2"/>
    <row r="90" spans="97:112" ht="13.3" x14ac:dyDescent="0.2"/>
    <row r="91" spans="97:112" ht="13.3" x14ac:dyDescent="0.2"/>
    <row r="92" spans="97:112" ht="13.3" x14ac:dyDescent="0.2"/>
    <row r="93" spans="97:112" ht="13.3" x14ac:dyDescent="0.2"/>
    <row r="94" spans="97:112" ht="13.3" x14ac:dyDescent="0.2"/>
    <row r="95" spans="97:112" ht="13.3" x14ac:dyDescent="0.2"/>
    <row r="96" spans="97:112" ht="13.3" x14ac:dyDescent="0.2">
      <c r="CS96" s="241"/>
      <c r="CX96" s="241"/>
      <c r="DC96" s="241"/>
      <c r="DH96" s="241"/>
    </row>
    <row r="97" spans="24:120" ht="13.3" x14ac:dyDescent="0.2">
      <c r="CS97" s="241"/>
      <c r="CX97" s="241"/>
      <c r="DC97" s="241"/>
      <c r="DH97" s="241"/>
      <c r="DP97" s="242" t="s">
        <v>475</v>
      </c>
    </row>
    <row r="98" spans="24:120" ht="13.3" hidden="1" x14ac:dyDescent="0.2">
      <c r="CS98" s="241"/>
      <c r="CX98" s="241"/>
      <c r="DC98" s="241"/>
      <c r="DH98" s="241"/>
    </row>
    <row r="99" spans="24:120" ht="13.3" hidden="1" x14ac:dyDescent="0.2">
      <c r="CS99" s="241"/>
      <c r="CX99" s="241"/>
      <c r="DC99" s="241"/>
      <c r="DH99" s="241"/>
    </row>
    <row r="101" spans="24:120" ht="12.05"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5" hidden="1" customHeight="1" x14ac:dyDescent="0.2">
      <c r="CU102" s="241"/>
      <c r="CZ102" s="241"/>
      <c r="DE102" s="241"/>
      <c r="DJ102" s="241"/>
      <c r="DM102" s="241"/>
    </row>
    <row r="103" spans="24:120" ht="13.3" hidden="1" x14ac:dyDescent="0.2">
      <c r="CT103" s="241"/>
      <c r="CV103" s="241"/>
      <c r="CW103" s="241"/>
      <c r="CY103" s="241"/>
      <c r="DA103" s="241"/>
      <c r="DB103" s="241"/>
      <c r="DD103" s="241"/>
      <c r="DF103" s="241"/>
      <c r="DG103" s="241"/>
      <c r="DI103" s="241"/>
      <c r="DK103" s="241"/>
      <c r="DL103" s="241"/>
      <c r="DM103" s="241"/>
      <c r="DN103" s="241"/>
      <c r="DO103" s="241"/>
      <c r="DP103" s="241"/>
    </row>
    <row r="104" spans="24:120" ht="13.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a0yHLVKRYW4xW+D4HKcuZNFoVKc+wVC+NUceJYkgaS1QclhJv1+LP2Jy06q6Zm/TnJzetsnn1ilHUQOIJRsNg==" saltValue="pf/w2O0oq0yNE/ZEFNE1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6" customHeight="1" zeroHeight="1" x14ac:dyDescent="0.2"/>
  <cols>
    <col min="1" max="116" width="2.59765625" style="242" customWidth="1"/>
    <col min="117" max="16384" width="9" style="241" hidden="1"/>
  </cols>
  <sheetData>
    <row r="1" spans="2:116" ht="13.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3" x14ac:dyDescent="0.2"/>
    <row r="3" spans="2:116" ht="13.3" x14ac:dyDescent="0.2"/>
    <row r="4" spans="2:116" ht="13.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3" x14ac:dyDescent="0.2"/>
    <row r="7" spans="2:116" ht="13.3" x14ac:dyDescent="0.2"/>
    <row r="8" spans="2:116" ht="13.3" x14ac:dyDescent="0.2"/>
    <row r="9" spans="2:116" ht="13.3" x14ac:dyDescent="0.2"/>
    <row r="10" spans="2:116" ht="13.3" x14ac:dyDescent="0.2"/>
    <row r="11" spans="2:116" ht="13.3" x14ac:dyDescent="0.2"/>
    <row r="12" spans="2:116" ht="13.3" x14ac:dyDescent="0.2"/>
    <row r="13" spans="2:116" ht="13.3" x14ac:dyDescent="0.2"/>
    <row r="14" spans="2:116" ht="13.3" x14ac:dyDescent="0.2"/>
    <row r="15" spans="2:116" ht="13.3" x14ac:dyDescent="0.2"/>
    <row r="16" spans="2:116" ht="13.3" x14ac:dyDescent="0.2"/>
    <row r="17" spans="9:116" ht="13.3" x14ac:dyDescent="0.2"/>
    <row r="18" spans="9:116" ht="13.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3" x14ac:dyDescent="0.2"/>
    <row r="20" spans="9:116" ht="13.3" x14ac:dyDescent="0.2"/>
    <row r="21" spans="9:116" ht="13.3" x14ac:dyDescent="0.2">
      <c r="DL21" s="241"/>
    </row>
    <row r="22" spans="9:116" ht="13.3" x14ac:dyDescent="0.2">
      <c r="DI22" s="241"/>
      <c r="DJ22" s="241"/>
      <c r="DK22" s="241"/>
      <c r="DL22" s="241"/>
    </row>
    <row r="23" spans="9:116" ht="13.3" x14ac:dyDescent="0.2">
      <c r="CY23" s="241"/>
      <c r="CZ23" s="241"/>
      <c r="DA23" s="241"/>
      <c r="DB23" s="241"/>
      <c r="DC23" s="241"/>
      <c r="DD23" s="241"/>
      <c r="DE23" s="241"/>
      <c r="DF23" s="241"/>
      <c r="DG23" s="241"/>
      <c r="DH23" s="241"/>
      <c r="DI23" s="241"/>
      <c r="DJ23" s="241"/>
      <c r="DK23" s="241"/>
      <c r="DL23" s="241"/>
    </row>
    <row r="24" spans="9:116" ht="13.3" x14ac:dyDescent="0.2"/>
    <row r="25" spans="9:116" ht="13.3" x14ac:dyDescent="0.2"/>
    <row r="26" spans="9:116" ht="13.3" x14ac:dyDescent="0.2"/>
    <row r="27" spans="9:116" ht="13.3" x14ac:dyDescent="0.2"/>
    <row r="28" spans="9:116" ht="13.3" x14ac:dyDescent="0.2"/>
    <row r="29" spans="9:116" ht="13.3" x14ac:dyDescent="0.2"/>
    <row r="30" spans="9:116" ht="13.3" x14ac:dyDescent="0.2"/>
    <row r="31" spans="9:116" ht="13.3" x14ac:dyDescent="0.2"/>
    <row r="32" spans="9:116" ht="13.3" x14ac:dyDescent="0.2"/>
    <row r="33" spans="15:116" ht="13.3" x14ac:dyDescent="0.2"/>
    <row r="34" spans="15:116" ht="13.3" x14ac:dyDescent="0.2"/>
    <row r="35" spans="15:116" ht="13.3" x14ac:dyDescent="0.2">
      <c r="CZ35" s="241"/>
      <c r="DA35" s="241"/>
      <c r="DB35" s="241"/>
      <c r="DC35" s="241"/>
      <c r="DD35" s="241"/>
      <c r="DE35" s="241"/>
      <c r="DF35" s="241"/>
      <c r="DG35" s="241"/>
      <c r="DH35" s="241"/>
      <c r="DI35" s="241"/>
      <c r="DJ35" s="241"/>
      <c r="DK35" s="241"/>
      <c r="DL35" s="241"/>
    </row>
    <row r="36" spans="15:116" ht="13.3" x14ac:dyDescent="0.2"/>
    <row r="37" spans="15:116" ht="13.3" x14ac:dyDescent="0.2">
      <c r="DL37" s="241"/>
    </row>
    <row r="38" spans="15:116" ht="13.3" x14ac:dyDescent="0.2">
      <c r="DI38" s="241"/>
      <c r="DJ38" s="241"/>
      <c r="DK38" s="241"/>
      <c r="DL38" s="241"/>
    </row>
    <row r="39" spans="15:116" ht="13.3" x14ac:dyDescent="0.2"/>
    <row r="40" spans="15:116" ht="13.3" x14ac:dyDescent="0.2"/>
    <row r="41" spans="15:116" ht="13.3" x14ac:dyDescent="0.2"/>
    <row r="42" spans="15:116" ht="13.3" x14ac:dyDescent="0.2"/>
    <row r="43" spans="15:116" ht="13.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3" x14ac:dyDescent="0.2">
      <c r="DL44" s="241"/>
    </row>
    <row r="45" spans="15:116" ht="13.3" x14ac:dyDescent="0.2"/>
    <row r="46" spans="15:116" ht="13.3" x14ac:dyDescent="0.2">
      <c r="DA46" s="241"/>
      <c r="DB46" s="241"/>
      <c r="DC46" s="241"/>
      <c r="DD46" s="241"/>
      <c r="DE46" s="241"/>
      <c r="DF46" s="241"/>
      <c r="DG46" s="241"/>
      <c r="DH46" s="241"/>
      <c r="DI46" s="241"/>
      <c r="DJ46" s="241"/>
      <c r="DK46" s="241"/>
      <c r="DL46" s="241"/>
    </row>
    <row r="47" spans="15:116" ht="13.3" x14ac:dyDescent="0.2"/>
    <row r="48" spans="15:116" ht="13.3" x14ac:dyDescent="0.2"/>
    <row r="49" spans="104:116" ht="13.3" x14ac:dyDescent="0.2"/>
    <row r="50" spans="104:116" ht="13.3" x14ac:dyDescent="0.2">
      <c r="CZ50" s="241"/>
      <c r="DA50" s="241"/>
      <c r="DB50" s="241"/>
      <c r="DC50" s="241"/>
      <c r="DD50" s="241"/>
      <c r="DE50" s="241"/>
      <c r="DF50" s="241"/>
      <c r="DG50" s="241"/>
      <c r="DH50" s="241"/>
      <c r="DI50" s="241"/>
      <c r="DJ50" s="241"/>
      <c r="DK50" s="241"/>
      <c r="DL50" s="241"/>
    </row>
    <row r="51" spans="104:116" ht="13.3" x14ac:dyDescent="0.2"/>
    <row r="52" spans="104:116" ht="13.3" x14ac:dyDescent="0.2"/>
    <row r="53" spans="104:116" ht="13.3" x14ac:dyDescent="0.2">
      <c r="DL53" s="241"/>
    </row>
    <row r="54" spans="104:116" ht="13.3" x14ac:dyDescent="0.2"/>
    <row r="55" spans="104:116" ht="13.3" x14ac:dyDescent="0.2"/>
    <row r="56" spans="104:116" ht="13.3" x14ac:dyDescent="0.2"/>
    <row r="57" spans="104:116" ht="13.3" x14ac:dyDescent="0.2"/>
    <row r="58" spans="104:116" ht="13.3" x14ac:dyDescent="0.2"/>
    <row r="59" spans="104:116" ht="13.3" x14ac:dyDescent="0.2"/>
    <row r="60" spans="104:116" ht="13.3" x14ac:dyDescent="0.2"/>
    <row r="61" spans="104:116" ht="13.3" x14ac:dyDescent="0.2"/>
    <row r="62" spans="104:116" ht="13.3" x14ac:dyDescent="0.2"/>
    <row r="63" spans="104:116" ht="13.3" x14ac:dyDescent="0.2"/>
    <row r="64" spans="104:116" ht="13.3" x14ac:dyDescent="0.2"/>
    <row r="65" spans="107:116" ht="13.3" x14ac:dyDescent="0.2"/>
    <row r="66" spans="107:116" ht="13.3" x14ac:dyDescent="0.2"/>
    <row r="67" spans="107:116" ht="13.3" x14ac:dyDescent="0.2">
      <c r="DC67" s="241"/>
      <c r="DD67" s="241"/>
      <c r="DE67" s="241"/>
      <c r="DF67" s="241"/>
      <c r="DG67" s="241"/>
      <c r="DH67" s="241"/>
      <c r="DI67" s="241"/>
      <c r="DJ67" s="241"/>
      <c r="DK67" s="241"/>
      <c r="DL67" s="241"/>
    </row>
    <row r="68" spans="107:116" ht="13.3" x14ac:dyDescent="0.2"/>
    <row r="69" spans="107:116" ht="13.3" x14ac:dyDescent="0.2"/>
    <row r="70" spans="107:116" ht="13.3" x14ac:dyDescent="0.2"/>
    <row r="71" spans="107:116" ht="13.3" x14ac:dyDescent="0.2"/>
    <row r="72" spans="107:116" ht="13.3" x14ac:dyDescent="0.2"/>
    <row r="73" spans="107:116" ht="13.3" x14ac:dyDescent="0.2"/>
    <row r="74" spans="107:116" ht="13.3" x14ac:dyDescent="0.2"/>
    <row r="75" spans="107:116" ht="13.3" x14ac:dyDescent="0.2"/>
    <row r="76" spans="107:116" ht="13.3" x14ac:dyDescent="0.2"/>
    <row r="77" spans="107:116" ht="13.3" x14ac:dyDescent="0.2"/>
    <row r="78" spans="107:116" ht="13.3" x14ac:dyDescent="0.2"/>
    <row r="79" spans="107:116" ht="13.3" x14ac:dyDescent="0.2"/>
    <row r="80" spans="107:116"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sheetData>
  <sheetProtection algorithmName="SHA-512" hashValue="6vNrAAccer+Sec5Rry6za7iyHIKNiVuI9R9ge8f5w+57fDwHOtkETmu7uSMWOshdN29RyxYlAJ1oLxLUfYMk2A==" saltValue="Tg9JoCBzBuUzJ3Eu6Fx6Q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6" customHeight="1" zeroHeight="1" x14ac:dyDescent="0.2"/>
  <cols>
    <col min="1" max="36" width="2.5" style="243" customWidth="1"/>
    <col min="37" max="44" width="17" style="243" customWidth="1"/>
    <col min="45" max="45" width="6.09765625" style="249" customWidth="1"/>
    <col min="46" max="46" width="3" style="247" customWidth="1"/>
    <col min="47" max="47" width="19.09765625" style="243" hidden="1" customWidth="1"/>
    <col min="48" max="52" width="12.59765625" style="243" hidden="1" customWidth="1"/>
    <col min="53" max="16384" width="8.59765625" style="243" hidden="1"/>
  </cols>
  <sheetData>
    <row r="1" spans="1:46" ht="13.3" x14ac:dyDescent="0.2">
      <c r="AS1" s="243"/>
      <c r="AT1" s="243"/>
    </row>
    <row r="2" spans="1:46" ht="13.3" x14ac:dyDescent="0.2">
      <c r="AS2" s="243"/>
      <c r="AT2" s="243"/>
    </row>
    <row r="3" spans="1:46" ht="13.3" x14ac:dyDescent="0.2">
      <c r="AS3" s="243"/>
      <c r="AT3" s="243"/>
    </row>
    <row r="4" spans="1:46" ht="13.3" x14ac:dyDescent="0.2">
      <c r="AS4" s="243"/>
      <c r="AT4" s="243"/>
    </row>
    <row r="5" spans="1:46" ht="16.649999999999999"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3" x14ac:dyDescent="0.2">
      <c r="A6" s="247"/>
      <c r="AK6" s="248" t="s">
        <v>477</v>
      </c>
      <c r="AL6" s="248"/>
      <c r="AM6" s="248"/>
      <c r="AN6" s="248"/>
    </row>
    <row r="7" spans="1:46" ht="13.6" customHeight="1" x14ac:dyDescent="0.2">
      <c r="A7" s="247"/>
      <c r="AK7" s="250"/>
      <c r="AL7" s="251"/>
      <c r="AM7" s="251"/>
      <c r="AN7" s="252"/>
      <c r="AO7" s="1101" t="s">
        <v>478</v>
      </c>
      <c r="AP7" s="253"/>
      <c r="AQ7" s="254" t="s">
        <v>479</v>
      </c>
      <c r="AR7" s="255"/>
    </row>
    <row r="8" spans="1:46" ht="13.3" x14ac:dyDescent="0.2">
      <c r="A8" s="247"/>
      <c r="AK8" s="256"/>
      <c r="AL8" s="257"/>
      <c r="AM8" s="257"/>
      <c r="AN8" s="258"/>
      <c r="AO8" s="1102"/>
      <c r="AP8" s="259" t="s">
        <v>480</v>
      </c>
      <c r="AQ8" s="260" t="s">
        <v>481</v>
      </c>
      <c r="AR8" s="261" t="s">
        <v>482</v>
      </c>
    </row>
    <row r="9" spans="1:46" ht="13.3" x14ac:dyDescent="0.2">
      <c r="A9" s="247"/>
      <c r="AK9" s="1103" t="s">
        <v>483</v>
      </c>
      <c r="AL9" s="1104"/>
      <c r="AM9" s="1104"/>
      <c r="AN9" s="1105"/>
      <c r="AO9" s="262">
        <v>2234246</v>
      </c>
      <c r="AP9" s="262">
        <v>73994</v>
      </c>
      <c r="AQ9" s="263">
        <v>72090</v>
      </c>
      <c r="AR9" s="264">
        <v>2.6</v>
      </c>
    </row>
    <row r="10" spans="1:46" ht="13.6" customHeight="1" x14ac:dyDescent="0.2">
      <c r="A10" s="247"/>
      <c r="AK10" s="1103" t="s">
        <v>484</v>
      </c>
      <c r="AL10" s="1104"/>
      <c r="AM10" s="1104"/>
      <c r="AN10" s="1105"/>
      <c r="AO10" s="265">
        <v>480744</v>
      </c>
      <c r="AP10" s="265">
        <v>15921</v>
      </c>
      <c r="AQ10" s="266">
        <v>9072</v>
      </c>
      <c r="AR10" s="267">
        <v>75.5</v>
      </c>
    </row>
    <row r="11" spans="1:46" ht="13.6" customHeight="1" x14ac:dyDescent="0.2">
      <c r="A11" s="247"/>
      <c r="AK11" s="1103" t="s">
        <v>485</v>
      </c>
      <c r="AL11" s="1104"/>
      <c r="AM11" s="1104"/>
      <c r="AN11" s="1105"/>
      <c r="AO11" s="265">
        <v>31788</v>
      </c>
      <c r="AP11" s="265">
        <v>1053</v>
      </c>
      <c r="AQ11" s="266">
        <v>383</v>
      </c>
      <c r="AR11" s="267">
        <v>174.9</v>
      </c>
    </row>
    <row r="12" spans="1:46" ht="13.6" customHeight="1" x14ac:dyDescent="0.2">
      <c r="A12" s="247"/>
      <c r="AK12" s="1103" t="s">
        <v>486</v>
      </c>
      <c r="AL12" s="1104"/>
      <c r="AM12" s="1104"/>
      <c r="AN12" s="1105"/>
      <c r="AO12" s="265" t="s">
        <v>487</v>
      </c>
      <c r="AP12" s="265" t="s">
        <v>487</v>
      </c>
      <c r="AQ12" s="266">
        <v>26</v>
      </c>
      <c r="AR12" s="267" t="s">
        <v>487</v>
      </c>
    </row>
    <row r="13" spans="1:46" ht="13.6" customHeight="1" x14ac:dyDescent="0.2">
      <c r="A13" s="247"/>
      <c r="AK13" s="1103" t="s">
        <v>488</v>
      </c>
      <c r="AL13" s="1104"/>
      <c r="AM13" s="1104"/>
      <c r="AN13" s="1105"/>
      <c r="AO13" s="265">
        <v>95810</v>
      </c>
      <c r="AP13" s="265">
        <v>3173</v>
      </c>
      <c r="AQ13" s="266">
        <v>2732</v>
      </c>
      <c r="AR13" s="267">
        <v>16.100000000000001</v>
      </c>
    </row>
    <row r="14" spans="1:46" ht="13.6" customHeight="1" x14ac:dyDescent="0.2">
      <c r="A14" s="247"/>
      <c r="AK14" s="1103" t="s">
        <v>489</v>
      </c>
      <c r="AL14" s="1104"/>
      <c r="AM14" s="1104"/>
      <c r="AN14" s="1105"/>
      <c r="AO14" s="265">
        <v>34488</v>
      </c>
      <c r="AP14" s="265">
        <v>1142</v>
      </c>
      <c r="AQ14" s="266">
        <v>1315</v>
      </c>
      <c r="AR14" s="267">
        <v>-13.2</v>
      </c>
    </row>
    <row r="15" spans="1:46" ht="13.6" customHeight="1" x14ac:dyDescent="0.2">
      <c r="A15" s="247"/>
      <c r="AK15" s="1106" t="s">
        <v>490</v>
      </c>
      <c r="AL15" s="1107"/>
      <c r="AM15" s="1107"/>
      <c r="AN15" s="1108"/>
      <c r="AO15" s="265">
        <v>-134643</v>
      </c>
      <c r="AP15" s="265">
        <v>-4459</v>
      </c>
      <c r="AQ15" s="266">
        <v>-4107</v>
      </c>
      <c r="AR15" s="267">
        <v>8.6</v>
      </c>
    </row>
    <row r="16" spans="1:46" ht="13.3" x14ac:dyDescent="0.2">
      <c r="A16" s="247"/>
      <c r="AK16" s="1106" t="s">
        <v>177</v>
      </c>
      <c r="AL16" s="1107"/>
      <c r="AM16" s="1107"/>
      <c r="AN16" s="1108"/>
      <c r="AO16" s="265">
        <v>2742433</v>
      </c>
      <c r="AP16" s="265">
        <v>90824</v>
      </c>
      <c r="AQ16" s="266">
        <v>81511</v>
      </c>
      <c r="AR16" s="267">
        <v>11.4</v>
      </c>
    </row>
    <row r="17" spans="1:46" ht="13.3" x14ac:dyDescent="0.2">
      <c r="A17" s="247"/>
    </row>
    <row r="18" spans="1:46" ht="13.3" x14ac:dyDescent="0.2">
      <c r="A18" s="247"/>
      <c r="AQ18" s="268"/>
      <c r="AR18" s="268"/>
    </row>
    <row r="19" spans="1:46" ht="13.3" x14ac:dyDescent="0.2">
      <c r="A19" s="247"/>
      <c r="AK19" s="243" t="s">
        <v>491</v>
      </c>
    </row>
    <row r="20" spans="1:46" ht="13.3" x14ac:dyDescent="0.2">
      <c r="A20" s="247"/>
      <c r="AK20" s="269"/>
      <c r="AL20" s="270"/>
      <c r="AM20" s="270"/>
      <c r="AN20" s="271"/>
      <c r="AO20" s="272" t="s">
        <v>492</v>
      </c>
      <c r="AP20" s="273" t="s">
        <v>493</v>
      </c>
      <c r="AQ20" s="274" t="s">
        <v>494</v>
      </c>
      <c r="AR20" s="275"/>
    </row>
    <row r="21" spans="1:46" s="248" customFormat="1" ht="13.3" x14ac:dyDescent="0.2">
      <c r="A21" s="276"/>
      <c r="AK21" s="1109" t="s">
        <v>495</v>
      </c>
      <c r="AL21" s="1110"/>
      <c r="AM21" s="1110"/>
      <c r="AN21" s="1111"/>
      <c r="AO21" s="277">
        <v>6.95</v>
      </c>
      <c r="AP21" s="278">
        <v>6.74</v>
      </c>
      <c r="AQ21" s="279">
        <v>0.21</v>
      </c>
      <c r="AS21" s="280"/>
      <c r="AT21" s="276"/>
    </row>
    <row r="22" spans="1:46" s="248" customFormat="1" ht="13.3" x14ac:dyDescent="0.2">
      <c r="A22" s="276"/>
      <c r="AK22" s="1109" t="s">
        <v>496</v>
      </c>
      <c r="AL22" s="1110"/>
      <c r="AM22" s="1110"/>
      <c r="AN22" s="1111"/>
      <c r="AO22" s="281">
        <v>95.3</v>
      </c>
      <c r="AP22" s="282">
        <v>97</v>
      </c>
      <c r="AQ22" s="283">
        <v>-1.7</v>
      </c>
      <c r="AR22" s="268"/>
      <c r="AS22" s="280"/>
      <c r="AT22" s="276"/>
    </row>
    <row r="23" spans="1:46" s="248" customFormat="1" ht="13.3" x14ac:dyDescent="0.2">
      <c r="A23" s="276"/>
      <c r="AP23" s="268"/>
      <c r="AQ23" s="268"/>
      <c r="AR23" s="268"/>
      <c r="AS23" s="280"/>
      <c r="AT23" s="276"/>
    </row>
    <row r="24" spans="1:46" s="248" customFormat="1" ht="13.3" x14ac:dyDescent="0.2">
      <c r="A24" s="276"/>
      <c r="AP24" s="268"/>
      <c r="AQ24" s="268"/>
      <c r="AR24" s="268"/>
      <c r="AS24" s="280"/>
      <c r="AT24" s="276"/>
    </row>
    <row r="25" spans="1:46" s="248" customFormat="1" ht="13.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3" x14ac:dyDescent="0.2">
      <c r="A27" s="288"/>
      <c r="AS27" s="243"/>
      <c r="AT27" s="243"/>
    </row>
    <row r="28" spans="1:46" ht="16.649999999999999"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3" x14ac:dyDescent="0.2">
      <c r="A29" s="247"/>
      <c r="AK29" s="248" t="s">
        <v>499</v>
      </c>
      <c r="AL29" s="248"/>
      <c r="AM29" s="248"/>
      <c r="AN29" s="248"/>
      <c r="AS29" s="290"/>
    </row>
    <row r="30" spans="1:46" ht="13.6" customHeight="1" x14ac:dyDescent="0.2">
      <c r="A30" s="247"/>
      <c r="AK30" s="250"/>
      <c r="AL30" s="251"/>
      <c r="AM30" s="251"/>
      <c r="AN30" s="252"/>
      <c r="AO30" s="1101" t="s">
        <v>478</v>
      </c>
      <c r="AP30" s="253"/>
      <c r="AQ30" s="254" t="s">
        <v>479</v>
      </c>
      <c r="AR30" s="255"/>
    </row>
    <row r="31" spans="1:46" ht="13.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1109237</v>
      </c>
      <c r="AP32" s="291">
        <v>36736</v>
      </c>
      <c r="AQ32" s="292">
        <v>33695</v>
      </c>
      <c r="AR32" s="293">
        <v>9</v>
      </c>
    </row>
    <row r="33" spans="1:46" ht="13.6"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232883</v>
      </c>
      <c r="AP35" s="291">
        <v>7713</v>
      </c>
      <c r="AQ35" s="292">
        <v>8394</v>
      </c>
      <c r="AR35" s="293">
        <v>-8.1</v>
      </c>
    </row>
    <row r="36" spans="1:46" ht="27" customHeight="1" x14ac:dyDescent="0.2">
      <c r="A36" s="247"/>
      <c r="AK36" s="1117" t="s">
        <v>504</v>
      </c>
      <c r="AL36" s="1118"/>
      <c r="AM36" s="1118"/>
      <c r="AN36" s="1119"/>
      <c r="AO36" s="291">
        <v>50503</v>
      </c>
      <c r="AP36" s="291">
        <v>1673</v>
      </c>
      <c r="AQ36" s="292">
        <v>1998</v>
      </c>
      <c r="AR36" s="293">
        <v>-16.3</v>
      </c>
    </row>
    <row r="37" spans="1:46" ht="13.6" customHeight="1" x14ac:dyDescent="0.2">
      <c r="A37" s="247"/>
      <c r="AK37" s="1117" t="s">
        <v>505</v>
      </c>
      <c r="AL37" s="1118"/>
      <c r="AM37" s="1118"/>
      <c r="AN37" s="1119"/>
      <c r="AO37" s="291" t="s">
        <v>487</v>
      </c>
      <c r="AP37" s="291" t="s">
        <v>487</v>
      </c>
      <c r="AQ37" s="292">
        <v>1021</v>
      </c>
      <c r="AR37" s="293" t="s">
        <v>487</v>
      </c>
    </row>
    <row r="38" spans="1:46" ht="27" customHeight="1" x14ac:dyDescent="0.2">
      <c r="A38" s="247"/>
      <c r="AK38" s="1120" t="s">
        <v>506</v>
      </c>
      <c r="AL38" s="1121"/>
      <c r="AM38" s="1121"/>
      <c r="AN38" s="1122"/>
      <c r="AO38" s="294" t="s">
        <v>487</v>
      </c>
      <c r="AP38" s="294" t="s">
        <v>487</v>
      </c>
      <c r="AQ38" s="295">
        <v>3</v>
      </c>
      <c r="AR38" s="283" t="s">
        <v>487</v>
      </c>
      <c r="AS38" s="290"/>
    </row>
    <row r="39" spans="1:46" ht="13.3" x14ac:dyDescent="0.2">
      <c r="A39" s="247"/>
      <c r="AK39" s="1120" t="s">
        <v>507</v>
      </c>
      <c r="AL39" s="1121"/>
      <c r="AM39" s="1121"/>
      <c r="AN39" s="1122"/>
      <c r="AO39" s="291">
        <v>-441</v>
      </c>
      <c r="AP39" s="291">
        <v>-15</v>
      </c>
      <c r="AQ39" s="292">
        <v>-3210</v>
      </c>
      <c r="AR39" s="293">
        <v>-99.5</v>
      </c>
      <c r="AS39" s="290"/>
    </row>
    <row r="40" spans="1:46" ht="27" customHeight="1" x14ac:dyDescent="0.2">
      <c r="A40" s="247"/>
      <c r="AK40" s="1117" t="s">
        <v>508</v>
      </c>
      <c r="AL40" s="1118"/>
      <c r="AM40" s="1118"/>
      <c r="AN40" s="1119"/>
      <c r="AO40" s="291">
        <v>-754424</v>
      </c>
      <c r="AP40" s="291">
        <v>-24985</v>
      </c>
      <c r="AQ40" s="292">
        <v>-26336</v>
      </c>
      <c r="AR40" s="293">
        <v>-5.0999999999999996</v>
      </c>
      <c r="AS40" s="290"/>
    </row>
    <row r="41" spans="1:46" ht="13.3" x14ac:dyDescent="0.2">
      <c r="A41" s="247"/>
      <c r="AK41" s="1123" t="s">
        <v>287</v>
      </c>
      <c r="AL41" s="1124"/>
      <c r="AM41" s="1124"/>
      <c r="AN41" s="1125"/>
      <c r="AO41" s="291">
        <v>637758</v>
      </c>
      <c r="AP41" s="291">
        <v>21121</v>
      </c>
      <c r="AQ41" s="292">
        <v>15565</v>
      </c>
      <c r="AR41" s="293">
        <v>35.700000000000003</v>
      </c>
      <c r="AS41" s="290"/>
    </row>
    <row r="42" spans="1:46" ht="13.3" x14ac:dyDescent="0.2">
      <c r="A42" s="247"/>
      <c r="AK42" s="296"/>
      <c r="AQ42" s="268"/>
      <c r="AR42" s="268"/>
      <c r="AS42" s="290"/>
    </row>
    <row r="43" spans="1:46" ht="13.3" x14ac:dyDescent="0.2">
      <c r="A43" s="247"/>
      <c r="AP43" s="297"/>
      <c r="AQ43" s="268"/>
      <c r="AS43" s="290"/>
    </row>
    <row r="44" spans="1:46" ht="13.3" x14ac:dyDescent="0.2">
      <c r="A44" s="247"/>
      <c r="AQ44" s="268"/>
    </row>
    <row r="45" spans="1:46" ht="13.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350000000000001" customHeight="1" x14ac:dyDescent="0.2">
      <c r="A47" s="300" t="s">
        <v>509</v>
      </c>
    </row>
    <row r="48" spans="1:46" ht="13.3" x14ac:dyDescent="0.2">
      <c r="A48" s="247"/>
      <c r="AK48" s="301" t="s">
        <v>510</v>
      </c>
      <c r="AL48" s="301"/>
      <c r="AM48" s="301"/>
      <c r="AN48" s="301"/>
      <c r="AO48" s="301"/>
      <c r="AP48" s="301"/>
      <c r="AQ48" s="302"/>
      <c r="AR48" s="301"/>
    </row>
    <row r="49" spans="1:44" ht="13.6" customHeight="1" x14ac:dyDescent="0.2">
      <c r="A49" s="247"/>
      <c r="AK49" s="303"/>
      <c r="AL49" s="304"/>
      <c r="AM49" s="1112" t="s">
        <v>478</v>
      </c>
      <c r="AN49" s="1114" t="s">
        <v>511</v>
      </c>
      <c r="AO49" s="1115"/>
      <c r="AP49" s="1115"/>
      <c r="AQ49" s="1115"/>
      <c r="AR49" s="1116"/>
    </row>
    <row r="50" spans="1:44" ht="13.3" x14ac:dyDescent="0.2">
      <c r="A50" s="247"/>
      <c r="AK50" s="305"/>
      <c r="AL50" s="306"/>
      <c r="AM50" s="1113"/>
      <c r="AN50" s="307" t="s">
        <v>512</v>
      </c>
      <c r="AO50" s="308" t="s">
        <v>513</v>
      </c>
      <c r="AP50" s="309" t="s">
        <v>514</v>
      </c>
      <c r="AQ50" s="310" t="s">
        <v>515</v>
      </c>
      <c r="AR50" s="311" t="s">
        <v>516</v>
      </c>
    </row>
    <row r="51" spans="1:44" ht="13.3" x14ac:dyDescent="0.2">
      <c r="A51" s="247"/>
      <c r="AK51" s="303" t="s">
        <v>517</v>
      </c>
      <c r="AL51" s="304"/>
      <c r="AM51" s="312">
        <v>2251119</v>
      </c>
      <c r="AN51" s="313">
        <v>73513</v>
      </c>
      <c r="AO51" s="314">
        <v>11.3</v>
      </c>
      <c r="AP51" s="315">
        <v>52068</v>
      </c>
      <c r="AQ51" s="316">
        <v>1.6</v>
      </c>
      <c r="AR51" s="317">
        <v>9.6999999999999993</v>
      </c>
    </row>
    <row r="52" spans="1:44" ht="13.3" x14ac:dyDescent="0.2">
      <c r="A52" s="247"/>
      <c r="AK52" s="318"/>
      <c r="AL52" s="319" t="s">
        <v>518</v>
      </c>
      <c r="AM52" s="320">
        <v>1320736</v>
      </c>
      <c r="AN52" s="321">
        <v>43130</v>
      </c>
      <c r="AO52" s="322">
        <v>94.5</v>
      </c>
      <c r="AP52" s="323">
        <v>26936</v>
      </c>
      <c r="AQ52" s="324">
        <v>3.4</v>
      </c>
      <c r="AR52" s="325">
        <v>91.1</v>
      </c>
    </row>
    <row r="53" spans="1:44" ht="13.3" x14ac:dyDescent="0.2">
      <c r="A53" s="247"/>
      <c r="AK53" s="303" t="s">
        <v>519</v>
      </c>
      <c r="AL53" s="304"/>
      <c r="AM53" s="312">
        <v>1802863</v>
      </c>
      <c r="AN53" s="313">
        <v>59246</v>
      </c>
      <c r="AO53" s="314">
        <v>-19.399999999999999</v>
      </c>
      <c r="AP53" s="315">
        <v>47161</v>
      </c>
      <c r="AQ53" s="316">
        <v>-9.4</v>
      </c>
      <c r="AR53" s="317">
        <v>-10</v>
      </c>
    </row>
    <row r="54" spans="1:44" ht="13.3" x14ac:dyDescent="0.2">
      <c r="A54" s="247"/>
      <c r="AK54" s="318"/>
      <c r="AL54" s="319" t="s">
        <v>518</v>
      </c>
      <c r="AM54" s="320">
        <v>929053</v>
      </c>
      <c r="AN54" s="321">
        <v>30531</v>
      </c>
      <c r="AO54" s="322">
        <v>-29.2</v>
      </c>
      <c r="AP54" s="323">
        <v>24595</v>
      </c>
      <c r="AQ54" s="324">
        <v>-8.6999999999999993</v>
      </c>
      <c r="AR54" s="325">
        <v>-20.5</v>
      </c>
    </row>
    <row r="55" spans="1:44" ht="13.3" x14ac:dyDescent="0.2">
      <c r="A55" s="247"/>
      <c r="AK55" s="303" t="s">
        <v>520</v>
      </c>
      <c r="AL55" s="304"/>
      <c r="AM55" s="312">
        <v>886829</v>
      </c>
      <c r="AN55" s="313">
        <v>29207</v>
      </c>
      <c r="AO55" s="314">
        <v>-50.7</v>
      </c>
      <c r="AP55" s="315">
        <v>43423</v>
      </c>
      <c r="AQ55" s="316">
        <v>-7.9</v>
      </c>
      <c r="AR55" s="317">
        <v>-42.8</v>
      </c>
    </row>
    <row r="56" spans="1:44" ht="13.3" x14ac:dyDescent="0.2">
      <c r="A56" s="247"/>
      <c r="AK56" s="318"/>
      <c r="AL56" s="319" t="s">
        <v>518</v>
      </c>
      <c r="AM56" s="320">
        <v>721870</v>
      </c>
      <c r="AN56" s="321">
        <v>23774</v>
      </c>
      <c r="AO56" s="322">
        <v>-22.1</v>
      </c>
      <c r="AP56" s="323">
        <v>22207</v>
      </c>
      <c r="AQ56" s="324">
        <v>-9.6999999999999993</v>
      </c>
      <c r="AR56" s="325">
        <v>-12.4</v>
      </c>
    </row>
    <row r="57" spans="1:44" ht="13.3" x14ac:dyDescent="0.2">
      <c r="A57" s="247"/>
      <c r="AK57" s="303" t="s">
        <v>521</v>
      </c>
      <c r="AL57" s="304"/>
      <c r="AM57" s="312">
        <v>1355940</v>
      </c>
      <c r="AN57" s="313">
        <v>44586</v>
      </c>
      <c r="AO57" s="314">
        <v>52.7</v>
      </c>
      <c r="AP57" s="315">
        <v>45265</v>
      </c>
      <c r="AQ57" s="316">
        <v>4.2</v>
      </c>
      <c r="AR57" s="317">
        <v>48.5</v>
      </c>
    </row>
    <row r="58" spans="1:44" ht="13.3" x14ac:dyDescent="0.2">
      <c r="A58" s="247"/>
      <c r="AK58" s="318"/>
      <c r="AL58" s="319" t="s">
        <v>518</v>
      </c>
      <c r="AM58" s="320">
        <v>1078409</v>
      </c>
      <c r="AN58" s="321">
        <v>35460</v>
      </c>
      <c r="AO58" s="322">
        <v>49.2</v>
      </c>
      <c r="AP58" s="323">
        <v>22600</v>
      </c>
      <c r="AQ58" s="324">
        <v>1.8</v>
      </c>
      <c r="AR58" s="325">
        <v>47.4</v>
      </c>
    </row>
    <row r="59" spans="1:44" ht="13.3" x14ac:dyDescent="0.2">
      <c r="A59" s="247"/>
      <c r="AK59" s="303" t="s">
        <v>522</v>
      </c>
      <c r="AL59" s="304"/>
      <c r="AM59" s="312">
        <v>1468883</v>
      </c>
      <c r="AN59" s="313">
        <v>48647</v>
      </c>
      <c r="AO59" s="314">
        <v>9.1</v>
      </c>
      <c r="AP59" s="315">
        <v>54621</v>
      </c>
      <c r="AQ59" s="316">
        <v>20.7</v>
      </c>
      <c r="AR59" s="317">
        <v>-11.6</v>
      </c>
    </row>
    <row r="60" spans="1:44" ht="13.3" x14ac:dyDescent="0.2">
      <c r="A60" s="247"/>
      <c r="AK60" s="318"/>
      <c r="AL60" s="319" t="s">
        <v>518</v>
      </c>
      <c r="AM60" s="320">
        <v>1073505</v>
      </c>
      <c r="AN60" s="321">
        <v>35552</v>
      </c>
      <c r="AO60" s="322">
        <v>0.3</v>
      </c>
      <c r="AP60" s="323">
        <v>30892</v>
      </c>
      <c r="AQ60" s="324">
        <v>36.700000000000003</v>
      </c>
      <c r="AR60" s="325">
        <v>-36.4</v>
      </c>
    </row>
    <row r="61" spans="1:44" ht="13.3" x14ac:dyDescent="0.2">
      <c r="A61" s="247"/>
      <c r="AK61" s="303" t="s">
        <v>523</v>
      </c>
      <c r="AL61" s="326"/>
      <c r="AM61" s="312">
        <v>1553127</v>
      </c>
      <c r="AN61" s="313">
        <v>51040</v>
      </c>
      <c r="AO61" s="314">
        <v>0.6</v>
      </c>
      <c r="AP61" s="315">
        <v>48508</v>
      </c>
      <c r="AQ61" s="327">
        <v>1.8</v>
      </c>
      <c r="AR61" s="317">
        <v>-1.2</v>
      </c>
    </row>
    <row r="62" spans="1:44" ht="13.3" x14ac:dyDescent="0.2">
      <c r="A62" s="247"/>
      <c r="AK62" s="318"/>
      <c r="AL62" s="319" t="s">
        <v>518</v>
      </c>
      <c r="AM62" s="320">
        <v>1024715</v>
      </c>
      <c r="AN62" s="321">
        <v>33689</v>
      </c>
      <c r="AO62" s="322">
        <v>18.5</v>
      </c>
      <c r="AP62" s="323">
        <v>25446</v>
      </c>
      <c r="AQ62" s="324">
        <v>4.7</v>
      </c>
      <c r="AR62" s="325">
        <v>13.8</v>
      </c>
    </row>
    <row r="63" spans="1:44" ht="13.3" x14ac:dyDescent="0.2">
      <c r="A63" s="247"/>
    </row>
    <row r="64" spans="1:44" ht="13.3" x14ac:dyDescent="0.2">
      <c r="A64" s="247"/>
    </row>
    <row r="65" spans="1:46" ht="13.3" x14ac:dyDescent="0.2">
      <c r="A65" s="247"/>
    </row>
    <row r="66" spans="1:46" ht="13.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6" hidden="1" customHeight="1" x14ac:dyDescent="0.2">
      <c r="AS67" s="243"/>
      <c r="AT67" s="243"/>
    </row>
    <row r="70" spans="1:46" ht="13.3" hidden="1" x14ac:dyDescent="0.2"/>
    <row r="71" spans="1:46" ht="13.3" hidden="1" x14ac:dyDescent="0.2"/>
    <row r="72" spans="1:46" ht="13.3" hidden="1" x14ac:dyDescent="0.2"/>
    <row r="73" spans="1:46" ht="13.3" hidden="1" x14ac:dyDescent="0.2"/>
  </sheetData>
  <sheetProtection algorithmName="SHA-512" hashValue="h/Qu3aIbkQ7MnbOvHU3zZalseuWoJPUJ9cevu1bICQF5u6+jgkyIQfb8qtkLY/4XP2Q3qtB77CRQnO3jiyOR/w==" saltValue="Plr+Q28vWF/faFELBYno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6" customHeight="1" zeroHeight="1" x14ac:dyDescent="0.2"/>
  <cols>
    <col min="1" max="125" width="2.5" style="242" customWidth="1"/>
    <col min="126" max="16384" width="9" style="241" hidden="1"/>
  </cols>
  <sheetData>
    <row r="1" spans="2:125" ht="13.6"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3" x14ac:dyDescent="0.2">
      <c r="B2" s="241"/>
      <c r="DG2" s="241"/>
    </row>
    <row r="3" spans="2:125" ht="13.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3" x14ac:dyDescent="0.2"/>
    <row r="5" spans="2:125" ht="13.3" x14ac:dyDescent="0.2"/>
    <row r="6" spans="2:125" ht="13.3" x14ac:dyDescent="0.2"/>
    <row r="7" spans="2:125" ht="13.3" x14ac:dyDescent="0.2"/>
    <row r="8" spans="2:125" ht="13.3" x14ac:dyDescent="0.2"/>
    <row r="9" spans="2:125" ht="13.3" x14ac:dyDescent="0.2">
      <c r="DU9" s="241"/>
    </row>
    <row r="10" spans="2:125" ht="13.3" x14ac:dyDescent="0.2"/>
    <row r="11" spans="2:125" ht="13.3" x14ac:dyDescent="0.2"/>
    <row r="12" spans="2:125" ht="13.3" x14ac:dyDescent="0.2"/>
    <row r="13" spans="2:125" ht="13.3" x14ac:dyDescent="0.2"/>
    <row r="14" spans="2:125" ht="13.3" x14ac:dyDescent="0.2"/>
    <row r="15" spans="2:125" ht="13.3" x14ac:dyDescent="0.2"/>
    <row r="16" spans="2:125" ht="13.3" x14ac:dyDescent="0.2"/>
    <row r="17" spans="125:125" ht="13.3" x14ac:dyDescent="0.2">
      <c r="DU17" s="241"/>
    </row>
    <row r="18" spans="125:125" ht="13.3" x14ac:dyDescent="0.2"/>
    <row r="19" spans="125:125" ht="13.3" x14ac:dyDescent="0.2"/>
    <row r="20" spans="125:125" ht="13.3" x14ac:dyDescent="0.2">
      <c r="DU20" s="241"/>
    </row>
    <row r="21" spans="125:125" ht="13.3" x14ac:dyDescent="0.2">
      <c r="DU21" s="241"/>
    </row>
    <row r="22" spans="125:125" ht="13.3" x14ac:dyDescent="0.2"/>
    <row r="23" spans="125:125" ht="13.3" x14ac:dyDescent="0.2"/>
    <row r="24" spans="125:125" ht="13.3" x14ac:dyDescent="0.2"/>
    <row r="25" spans="125:125" ht="13.3" x14ac:dyDescent="0.2"/>
    <row r="26" spans="125:125" ht="13.3" x14ac:dyDescent="0.2"/>
    <row r="27" spans="125:125" ht="13.3" x14ac:dyDescent="0.2"/>
    <row r="28" spans="125:125" ht="13.3" x14ac:dyDescent="0.2">
      <c r="DU28" s="241"/>
    </row>
    <row r="29" spans="125:125" ht="13.3" x14ac:dyDescent="0.2"/>
    <row r="30" spans="125:125" ht="13.3" x14ac:dyDescent="0.2"/>
    <row r="31" spans="125:125" ht="13.3" x14ac:dyDescent="0.2"/>
    <row r="32" spans="125:125" ht="13.3" x14ac:dyDescent="0.2"/>
    <row r="33" spans="2:125" ht="13.3" x14ac:dyDescent="0.2">
      <c r="B33" s="241"/>
      <c r="G33" s="241"/>
      <c r="I33" s="241"/>
    </row>
    <row r="34" spans="2:125" ht="13.3" x14ac:dyDescent="0.2">
      <c r="C34" s="241"/>
      <c r="P34" s="241"/>
      <c r="DE34" s="241"/>
      <c r="DH34" s="241"/>
    </row>
    <row r="35" spans="2:125" ht="13.3" x14ac:dyDescent="0.2">
      <c r="D35" s="241"/>
      <c r="E35" s="241"/>
      <c r="DG35" s="241"/>
      <c r="DJ35" s="241"/>
      <c r="DP35" s="241"/>
      <c r="DQ35" s="241"/>
      <c r="DR35" s="241"/>
      <c r="DS35" s="241"/>
      <c r="DT35" s="241"/>
      <c r="DU35" s="241"/>
    </row>
    <row r="36" spans="2:125" ht="13.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3" x14ac:dyDescent="0.2">
      <c r="DU37" s="241"/>
    </row>
    <row r="38" spans="2:125" ht="13.3" x14ac:dyDescent="0.2">
      <c r="DT38" s="241"/>
      <c r="DU38" s="241"/>
    </row>
    <row r="39" spans="2:125" ht="13.3" x14ac:dyDescent="0.2"/>
    <row r="40" spans="2:125" ht="13.3" x14ac:dyDescent="0.2">
      <c r="DH40" s="241"/>
    </row>
    <row r="41" spans="2:125" ht="13.3" x14ac:dyDescent="0.2">
      <c r="DE41" s="241"/>
    </row>
    <row r="42" spans="2:125" ht="13.3" x14ac:dyDescent="0.2">
      <c r="DG42" s="241"/>
      <c r="DJ42" s="241"/>
    </row>
    <row r="43" spans="2:125" ht="13.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3" x14ac:dyDescent="0.2">
      <c r="DU44" s="241"/>
    </row>
    <row r="45" spans="2:125" ht="13.3" x14ac:dyDescent="0.2"/>
    <row r="46" spans="2:125" ht="13.3" x14ac:dyDescent="0.2"/>
    <row r="47" spans="2:125" ht="13.3" x14ac:dyDescent="0.2"/>
    <row r="48" spans="2:125" ht="13.3" x14ac:dyDescent="0.2">
      <c r="DT48" s="241"/>
      <c r="DU48" s="241"/>
    </row>
    <row r="49" spans="120:125" ht="13.3" x14ac:dyDescent="0.2">
      <c r="DU49" s="241"/>
    </row>
    <row r="50" spans="120:125" ht="13.3" x14ac:dyDescent="0.2">
      <c r="DU50" s="241"/>
    </row>
    <row r="51" spans="120:125" ht="13.3" x14ac:dyDescent="0.2">
      <c r="DP51" s="241"/>
      <c r="DQ51" s="241"/>
      <c r="DR51" s="241"/>
      <c r="DS51" s="241"/>
      <c r="DT51" s="241"/>
      <c r="DU51" s="241"/>
    </row>
    <row r="52" spans="120:125" ht="13.3" x14ac:dyDescent="0.2"/>
    <row r="53" spans="120:125" ht="13.3" x14ac:dyDescent="0.2"/>
    <row r="54" spans="120:125" ht="13.3" x14ac:dyDescent="0.2">
      <c r="DU54" s="241"/>
    </row>
    <row r="55" spans="120:125" ht="13.3" x14ac:dyDescent="0.2"/>
    <row r="56" spans="120:125" ht="13.3" x14ac:dyDescent="0.2"/>
    <row r="57" spans="120:125" ht="13.3" x14ac:dyDescent="0.2"/>
    <row r="58" spans="120:125" ht="13.3" x14ac:dyDescent="0.2">
      <c r="DU58" s="241"/>
    </row>
    <row r="59" spans="120:125" ht="13.3" x14ac:dyDescent="0.2"/>
    <row r="60" spans="120:125" ht="13.3" x14ac:dyDescent="0.2"/>
    <row r="61" spans="120:125" ht="13.3" x14ac:dyDescent="0.2"/>
    <row r="62" spans="120:125" ht="13.3" x14ac:dyDescent="0.2"/>
    <row r="63" spans="120:125" ht="13.3" x14ac:dyDescent="0.2">
      <c r="DU63" s="241"/>
    </row>
    <row r="64" spans="120:125" ht="13.3" x14ac:dyDescent="0.2">
      <c r="DT64" s="241"/>
      <c r="DU64" s="241"/>
    </row>
    <row r="65" spans="123:125" ht="13.3" x14ac:dyDescent="0.2"/>
    <row r="66" spans="123:125" ht="13.3" x14ac:dyDescent="0.2"/>
    <row r="67" spans="123:125" ht="13.3" x14ac:dyDescent="0.2"/>
    <row r="68" spans="123:125" ht="13.3" x14ac:dyDescent="0.2"/>
    <row r="69" spans="123:125" ht="13.3" x14ac:dyDescent="0.2">
      <c r="DS69" s="241"/>
      <c r="DT69" s="241"/>
      <c r="DU69" s="241"/>
    </row>
    <row r="70" spans="123:125" ht="13.3" x14ac:dyDescent="0.2"/>
    <row r="71" spans="123:125" ht="13.3" x14ac:dyDescent="0.2"/>
    <row r="72" spans="123:125" ht="13.3" x14ac:dyDescent="0.2"/>
    <row r="73" spans="123:125" ht="13.3" x14ac:dyDescent="0.2"/>
    <row r="74" spans="123:125" ht="13.3" x14ac:dyDescent="0.2"/>
    <row r="75" spans="123:125" ht="13.3" x14ac:dyDescent="0.2"/>
    <row r="76" spans="123:125" ht="13.3" x14ac:dyDescent="0.2"/>
    <row r="77" spans="123:125" ht="13.3" x14ac:dyDescent="0.2"/>
    <row r="78" spans="123:125" ht="13.3" x14ac:dyDescent="0.2"/>
    <row r="79" spans="123:125" ht="13.3" x14ac:dyDescent="0.2"/>
    <row r="80" spans="123:125" ht="13.3" x14ac:dyDescent="0.2"/>
    <row r="81" spans="116:125" ht="13.3" x14ac:dyDescent="0.2"/>
    <row r="82" spans="116:125" ht="13.3" x14ac:dyDescent="0.2">
      <c r="DL82" s="241"/>
    </row>
    <row r="83" spans="116:125" ht="13.3" x14ac:dyDescent="0.2">
      <c r="DM83" s="241"/>
      <c r="DN83" s="241"/>
      <c r="DO83" s="241"/>
      <c r="DP83" s="241"/>
      <c r="DQ83" s="241"/>
      <c r="DR83" s="241"/>
      <c r="DS83" s="241"/>
      <c r="DT83" s="241"/>
      <c r="DU83" s="241"/>
    </row>
    <row r="84" spans="116:125" ht="13.3" x14ac:dyDescent="0.2"/>
    <row r="85" spans="116:125" ht="13.3" x14ac:dyDescent="0.2"/>
    <row r="86" spans="116:125" ht="13.3" x14ac:dyDescent="0.2"/>
    <row r="87" spans="116:125" ht="13.3" x14ac:dyDescent="0.2"/>
    <row r="88" spans="116:125" ht="13.3" x14ac:dyDescent="0.2">
      <c r="DU88" s="241"/>
    </row>
    <row r="89" spans="116:125" ht="13.3" x14ac:dyDescent="0.2"/>
    <row r="90" spans="116:125" ht="13.3" x14ac:dyDescent="0.2"/>
    <row r="91" spans="116:125" ht="13.3" x14ac:dyDescent="0.2"/>
    <row r="92" spans="116:125" ht="13.6" customHeight="1" x14ac:dyDescent="0.2"/>
    <row r="93" spans="116:125" ht="13.6" customHeight="1" x14ac:dyDescent="0.2"/>
    <row r="94" spans="116:125" ht="13.6" customHeight="1" x14ac:dyDescent="0.2">
      <c r="DS94" s="241"/>
      <c r="DT94" s="241"/>
      <c r="DU94" s="241"/>
    </row>
    <row r="95" spans="116:125" ht="13.6" customHeight="1" x14ac:dyDescent="0.2">
      <c r="DU95" s="241"/>
    </row>
    <row r="96" spans="116:125" ht="13.6" customHeight="1" x14ac:dyDescent="0.2"/>
    <row r="97" spans="124:125" ht="13.6" customHeight="1" x14ac:dyDescent="0.2"/>
    <row r="98" spans="124:125" ht="13.6" customHeight="1" x14ac:dyDescent="0.2"/>
    <row r="99" spans="124:125" ht="13.6" customHeight="1" x14ac:dyDescent="0.2"/>
    <row r="100" spans="124:125" ht="13.6" customHeight="1" x14ac:dyDescent="0.2"/>
    <row r="101" spans="124:125" ht="13.6" customHeight="1" x14ac:dyDescent="0.2">
      <c r="DU101" s="241"/>
    </row>
    <row r="102" spans="124:125" ht="13.6" customHeight="1" x14ac:dyDescent="0.2"/>
    <row r="103" spans="124:125" ht="13.6" customHeight="1" x14ac:dyDescent="0.2"/>
    <row r="104" spans="124:125" ht="13.6" customHeight="1" x14ac:dyDescent="0.2">
      <c r="DT104" s="241"/>
      <c r="DU104" s="241"/>
    </row>
    <row r="105" spans="124:125" ht="13.6" customHeight="1" x14ac:dyDescent="0.2"/>
    <row r="106" spans="124:125" ht="13.6" customHeight="1" x14ac:dyDescent="0.2"/>
    <row r="107" spans="124:125" ht="13.6" customHeight="1" x14ac:dyDescent="0.2"/>
    <row r="108" spans="124:125" ht="13.6" customHeight="1" x14ac:dyDescent="0.2"/>
    <row r="109" spans="124:125" ht="13.6" customHeight="1" x14ac:dyDescent="0.2"/>
    <row r="110" spans="124:125" ht="13.6" customHeight="1" x14ac:dyDescent="0.2"/>
    <row r="111" spans="124:125" ht="13.6" customHeight="1" x14ac:dyDescent="0.2"/>
    <row r="112" spans="124:125"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41" t="s">
        <v>475</v>
      </c>
    </row>
    <row r="121" spans="125:125" ht="13.6" hidden="1" customHeight="1" x14ac:dyDescent="0.2">
      <c r="DU121" s="241"/>
    </row>
  </sheetData>
  <sheetProtection algorithmName="SHA-512" hashValue="yxXa3zUQ45O5DBkZ/eosXr1eGa9eI8VVHJZ+9yd7Uiy/KVdtGRzMe49N+vCDlKeHrgA1xjtATrPmoRfasVJmEA==" saltValue="eFnkismXibcFXYGlfBcj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6" customHeight="1" zeroHeight="1" x14ac:dyDescent="0.2"/>
  <cols>
    <col min="1" max="125" width="2.5" style="242" customWidth="1"/>
    <col min="126" max="142" width="0" style="241" hidden="1" customWidth="1"/>
    <col min="143" max="16384" width="9" style="241" hidden="1"/>
  </cols>
  <sheetData>
    <row r="1" spans="1:125" ht="13.6"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3" x14ac:dyDescent="0.2">
      <c r="B2" s="241"/>
      <c r="T2" s="241"/>
    </row>
    <row r="3" spans="1:125" ht="13.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3" x14ac:dyDescent="0.2"/>
    <row r="5" spans="1:125" ht="13.3" x14ac:dyDescent="0.2"/>
    <row r="6" spans="1:125" ht="13.3" x14ac:dyDescent="0.2"/>
    <row r="7" spans="1:125" ht="13.3" x14ac:dyDescent="0.2"/>
    <row r="8" spans="1:125" ht="13.3" x14ac:dyDescent="0.2"/>
    <row r="9" spans="1:125" ht="13.3" x14ac:dyDescent="0.2"/>
    <row r="10" spans="1:125" ht="13.3" x14ac:dyDescent="0.2"/>
    <row r="11" spans="1:125" ht="13.3" x14ac:dyDescent="0.2"/>
    <row r="12" spans="1:125" ht="13.3" x14ac:dyDescent="0.2"/>
    <row r="13" spans="1:125" ht="13.3" x14ac:dyDescent="0.2"/>
    <row r="14" spans="1:125" ht="13.3" x14ac:dyDescent="0.2"/>
    <row r="15" spans="1:125" ht="13.3" x14ac:dyDescent="0.2"/>
    <row r="16" spans="1:125" ht="13.3" x14ac:dyDescent="0.2"/>
    <row r="17" ht="13.3" x14ac:dyDescent="0.2"/>
    <row r="18" ht="13.3" x14ac:dyDescent="0.2"/>
    <row r="19" ht="13.3" x14ac:dyDescent="0.2"/>
    <row r="20" ht="13.3" x14ac:dyDescent="0.2"/>
    <row r="21" ht="13.3" x14ac:dyDescent="0.2"/>
    <row r="22" ht="13.3" x14ac:dyDescent="0.2"/>
    <row r="23" ht="13.3" x14ac:dyDescent="0.2"/>
    <row r="24" ht="13.3" x14ac:dyDescent="0.2"/>
    <row r="25" ht="13.3" x14ac:dyDescent="0.2"/>
    <row r="26" ht="13.3" x14ac:dyDescent="0.2"/>
    <row r="27" ht="13.3" x14ac:dyDescent="0.2"/>
    <row r="28" ht="13.3" x14ac:dyDescent="0.2"/>
    <row r="29" ht="13.3" x14ac:dyDescent="0.2"/>
    <row r="30" ht="13.3" x14ac:dyDescent="0.2"/>
    <row r="31" ht="13.3" x14ac:dyDescent="0.2"/>
    <row r="32" ht="13.3" x14ac:dyDescent="0.2"/>
    <row r="33" spans="2:125" ht="13.3" x14ac:dyDescent="0.2">
      <c r="B33" s="241"/>
      <c r="G33" s="241"/>
      <c r="I33" s="241"/>
    </row>
    <row r="34" spans="2:125" ht="13.3" x14ac:dyDescent="0.2">
      <c r="C34" s="241"/>
      <c r="P34" s="241"/>
      <c r="R34" s="241"/>
      <c r="U34" s="241"/>
    </row>
    <row r="35" spans="2:125" ht="13.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3" x14ac:dyDescent="0.2">
      <c r="F36" s="241"/>
      <c r="H36" s="241"/>
      <c r="J36" s="241"/>
      <c r="K36" s="241"/>
      <c r="L36" s="241"/>
      <c r="M36" s="241"/>
      <c r="N36" s="241"/>
      <c r="O36" s="241"/>
      <c r="Q36" s="241"/>
      <c r="S36" s="241"/>
      <c r="V36" s="241"/>
    </row>
    <row r="37" spans="2:125" ht="13.3" x14ac:dyDescent="0.2"/>
    <row r="38" spans="2:125" ht="13.3" x14ac:dyDescent="0.2"/>
    <row r="39" spans="2:125" ht="13.3" x14ac:dyDescent="0.2"/>
    <row r="40" spans="2:125" ht="13.3" x14ac:dyDescent="0.2">
      <c r="U40" s="241"/>
    </row>
    <row r="41" spans="2:125" ht="13.3" x14ac:dyDescent="0.2">
      <c r="R41" s="241"/>
    </row>
    <row r="42" spans="2:125" ht="13.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3" x14ac:dyDescent="0.2">
      <c r="Q43" s="241"/>
      <c r="S43" s="241"/>
      <c r="V43" s="241"/>
    </row>
    <row r="44" spans="2:125" ht="13.3" x14ac:dyDescent="0.2"/>
    <row r="45" spans="2:125" ht="13.3" x14ac:dyDescent="0.2"/>
    <row r="46" spans="2:125" ht="13.3" x14ac:dyDescent="0.2"/>
    <row r="47" spans="2:125" ht="13.3" x14ac:dyDescent="0.2"/>
    <row r="48" spans="2:125" ht="13.3" x14ac:dyDescent="0.2"/>
    <row r="49" ht="13.3" x14ac:dyDescent="0.2"/>
    <row r="50" ht="13.3" x14ac:dyDescent="0.2"/>
    <row r="51" ht="13.3" x14ac:dyDescent="0.2"/>
    <row r="52" ht="13.3" x14ac:dyDescent="0.2"/>
    <row r="53" ht="13.3" x14ac:dyDescent="0.2"/>
    <row r="54" ht="13.3" x14ac:dyDescent="0.2"/>
    <row r="55" ht="13.3" x14ac:dyDescent="0.2"/>
    <row r="56" ht="13.3" x14ac:dyDescent="0.2"/>
    <row r="57" ht="13.3" x14ac:dyDescent="0.2"/>
    <row r="58" ht="13.3" x14ac:dyDescent="0.2"/>
    <row r="59" ht="13.3" x14ac:dyDescent="0.2"/>
    <row r="60" ht="13.3" x14ac:dyDescent="0.2"/>
    <row r="61" ht="13.3" x14ac:dyDescent="0.2"/>
    <row r="62" ht="13.3" x14ac:dyDescent="0.2"/>
    <row r="63" ht="13.3" x14ac:dyDescent="0.2"/>
    <row r="64" ht="13.3" x14ac:dyDescent="0.2"/>
    <row r="65" ht="13.3" x14ac:dyDescent="0.2"/>
    <row r="66" ht="13.3" x14ac:dyDescent="0.2"/>
    <row r="67" ht="13.3" x14ac:dyDescent="0.2"/>
    <row r="68" ht="13.3" x14ac:dyDescent="0.2"/>
    <row r="69" ht="13.3" x14ac:dyDescent="0.2"/>
    <row r="70" ht="13.3" x14ac:dyDescent="0.2"/>
    <row r="71" ht="13.3" x14ac:dyDescent="0.2"/>
    <row r="72" ht="13.3" x14ac:dyDescent="0.2"/>
    <row r="73" ht="13.3" x14ac:dyDescent="0.2"/>
    <row r="74" ht="13.3" x14ac:dyDescent="0.2"/>
    <row r="75" ht="13.3" x14ac:dyDescent="0.2"/>
    <row r="76" ht="13.3" x14ac:dyDescent="0.2"/>
    <row r="77" ht="13.3" x14ac:dyDescent="0.2"/>
    <row r="78" ht="13.3" x14ac:dyDescent="0.2"/>
    <row r="79" ht="13.3" x14ac:dyDescent="0.2"/>
    <row r="80"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row r="90" ht="13.3" x14ac:dyDescent="0.2"/>
    <row r="91" ht="13.3" x14ac:dyDescent="0.2"/>
    <row r="92" ht="13.6" customHeight="1" x14ac:dyDescent="0.2"/>
    <row r="93" ht="13.6" customHeight="1" x14ac:dyDescent="0.2"/>
    <row r="94" ht="13.6" customHeight="1" x14ac:dyDescent="0.2"/>
    <row r="95" ht="13.6" customHeight="1" x14ac:dyDescent="0.2"/>
    <row r="96" ht="13.6" customHeight="1" x14ac:dyDescent="0.2"/>
    <row r="97" ht="13.6" customHeight="1" x14ac:dyDescent="0.2"/>
    <row r="98" ht="13.6" customHeight="1" x14ac:dyDescent="0.2"/>
    <row r="99" ht="13.6" customHeight="1" x14ac:dyDescent="0.2"/>
    <row r="100" ht="13.6" customHeight="1" x14ac:dyDescent="0.2"/>
    <row r="101" ht="13.6" customHeight="1" x14ac:dyDescent="0.2"/>
    <row r="102" ht="13.6" customHeight="1" x14ac:dyDescent="0.2"/>
    <row r="103" ht="13.6" customHeight="1" x14ac:dyDescent="0.2"/>
    <row r="104" ht="13.6" customHeight="1" x14ac:dyDescent="0.2"/>
    <row r="105" ht="13.6" customHeight="1" x14ac:dyDescent="0.2"/>
    <row r="106" ht="13.6" customHeight="1" x14ac:dyDescent="0.2"/>
    <row r="107" ht="13.6" customHeight="1" x14ac:dyDescent="0.2"/>
    <row r="108" ht="13.6" customHeight="1" x14ac:dyDescent="0.2"/>
    <row r="109" ht="13.6" customHeight="1" x14ac:dyDescent="0.2"/>
    <row r="110" ht="13.6" customHeight="1" x14ac:dyDescent="0.2"/>
    <row r="111" ht="13.6" customHeight="1" x14ac:dyDescent="0.2"/>
    <row r="112"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42" t="s">
        <v>475</v>
      </c>
    </row>
  </sheetData>
  <sheetProtection algorithmName="SHA-512" hashValue="qmV/C6BfCnxmh4m6O5bGNf+rnqkMxDfEwBAacbAA+XVB1v2dCeYObWXA+15TslALMq5wkmDImyNTMKainGr4Rg==" saltValue="PejUEKiLIUlBSa7ERg4g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6" customHeight="1" zeroHeight="1" x14ac:dyDescent="0.2"/>
  <cols>
    <col min="1" max="1" width="8.19921875" style="1" customWidth="1"/>
    <col min="2" max="16" width="14.59765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8.18</v>
      </c>
      <c r="G47" s="12">
        <v>9.75</v>
      </c>
      <c r="H47" s="12">
        <v>14.37</v>
      </c>
      <c r="I47" s="12">
        <v>13.87</v>
      </c>
      <c r="J47" s="13">
        <v>13.29</v>
      </c>
    </row>
    <row r="48" spans="2:10" ht="57.75" customHeight="1" x14ac:dyDescent="0.2">
      <c r="B48" s="14"/>
      <c r="C48" s="1128" t="s">
        <v>4</v>
      </c>
      <c r="D48" s="1128"/>
      <c r="E48" s="1129"/>
      <c r="F48" s="15">
        <v>5.82</v>
      </c>
      <c r="G48" s="16">
        <v>9.9700000000000006</v>
      </c>
      <c r="H48" s="16">
        <v>8.8000000000000007</v>
      </c>
      <c r="I48" s="16">
        <v>7.55</v>
      </c>
      <c r="J48" s="17">
        <v>6.43</v>
      </c>
    </row>
    <row r="49" spans="2:10" ht="57.75" customHeight="1" thickBot="1" x14ac:dyDescent="0.25">
      <c r="B49" s="18"/>
      <c r="C49" s="1130" t="s">
        <v>5</v>
      </c>
      <c r="D49" s="1130"/>
      <c r="E49" s="1131"/>
      <c r="F49" s="19">
        <v>0.18</v>
      </c>
      <c r="G49" s="20">
        <v>6.46</v>
      </c>
      <c r="H49" s="20">
        <v>2.74</v>
      </c>
      <c r="I49" s="20" t="s">
        <v>530</v>
      </c>
      <c r="J49" s="21" t="s">
        <v>531</v>
      </c>
    </row>
    <row r="50" spans="2:10" ht="13.3" x14ac:dyDescent="0.2"/>
  </sheetData>
  <sheetProtection algorithmName="SHA-512" hashValue="p+wMybD9UY6RRLCEWW74j1FgCblm8J1UGQ86SP2DkrCLnETZIEj4Vny81QuEKMPT0xBeXOnBqaMRyoN24vQe0w==" saltValue="v/YR2rI/73pOPjLcrKmn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宮藤　悠良</cp:lastModifiedBy>
  <cp:lastPrinted>2026-03-16T08:01:00Z</cp:lastPrinted>
  <dcterms:created xsi:type="dcterms:W3CDTF">2026-02-26T10:10:08Z</dcterms:created>
  <dcterms:modified xsi:type="dcterms:W3CDTF">2026-03-23T08:25:27Z</dcterms:modified>
  <cp:category/>
</cp:coreProperties>
</file>